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tatfr.sharepoint.com/sites/ECAB-Direction/Documents/Marketing &amp; RP/MyWeb/Fichiers_documents/"/>
    </mc:Choice>
  </mc:AlternateContent>
  <xr:revisionPtr revIDLastSave="0" documentId="8_{DEF84BE9-4F99-40C9-978C-68F34A3361AE}" xr6:coauthVersionLast="47" xr6:coauthVersionMax="47" xr10:uidLastSave="{00000000-0000-0000-0000-000000000000}"/>
  <bookViews>
    <workbookView xWindow="28680" yWindow="-120" windowWidth="29040" windowHeight="15840" xr2:uid="{F9C64063-2D03-44BA-B6B8-65DD16952397}"/>
  </bookViews>
  <sheets>
    <sheet name="Préalable" sheetId="1" r:id="rId1"/>
    <sheet name="Définitive" sheetId="3" r:id="rId2"/>
    <sheet name="Donnees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G27" i="1"/>
  <c r="H28" i="3"/>
  <c r="H27" i="3"/>
  <c r="H29" i="3"/>
  <c r="G28" i="1"/>
  <c r="K10" i="1" l="1"/>
  <c r="D10" i="3" l="1"/>
  <c r="D9" i="3"/>
  <c r="D8" i="3"/>
</calcChain>
</file>

<file path=xl/sharedStrings.xml><?xml version="1.0" encoding="utf-8"?>
<sst xmlns="http://schemas.openxmlformats.org/spreadsheetml/2006/main" count="204" uniqueCount="182">
  <si>
    <t>Formulaire de demande de subside pour installation de réserve d’eau et d’hydrantes</t>
  </si>
  <si>
    <t>Demande préalable</t>
  </si>
  <si>
    <t>Veuillez retourner ce formulaire par email avec les documents PDF nécessaires à : prevention@ecab.ch</t>
  </si>
  <si>
    <t xml:space="preserve">Données générales </t>
  </si>
  <si>
    <t>Requérant :</t>
  </si>
  <si>
    <t>Commune de :</t>
  </si>
  <si>
    <t>Nom du projet :</t>
  </si>
  <si>
    <t>Début des travaux prévu le :</t>
  </si>
  <si>
    <t>Réservoir pour incendie</t>
  </si>
  <si>
    <t>Volume total du réservoir :</t>
  </si>
  <si>
    <r>
      <t>m</t>
    </r>
    <r>
      <rPr>
        <vertAlign val="superscript"/>
        <sz val="8.5"/>
        <rFont val="Verdana"/>
        <family val="2"/>
      </rPr>
      <t>3</t>
    </r>
  </si>
  <si>
    <t>Montant du devis :</t>
  </si>
  <si>
    <t>(réservoir uniquement)</t>
  </si>
  <si>
    <t>Hydrante</t>
  </si>
  <si>
    <t>pièce(s)</t>
  </si>
  <si>
    <t>Subside</t>
  </si>
  <si>
    <t>Montant maximum prévu estimé :</t>
  </si>
  <si>
    <t>Annexes</t>
  </si>
  <si>
    <t>obligatoire</t>
  </si>
  <si>
    <t>Responsable du dossier</t>
  </si>
  <si>
    <t>Nom resp. raison sociale :</t>
  </si>
  <si>
    <t>Adresse :</t>
  </si>
  <si>
    <t>Case postale :</t>
  </si>
  <si>
    <t>Np Localité :</t>
  </si>
  <si>
    <t>Téléphone :</t>
  </si>
  <si>
    <t>E-mail :</t>
  </si>
  <si>
    <t>Remarques</t>
  </si>
  <si>
    <t>Choix de la commune</t>
  </si>
  <si>
    <t>Alterswil</t>
  </si>
  <si>
    <t>Arconciel</t>
  </si>
  <si>
    <t>Attalens</t>
  </si>
  <si>
    <t>Auboranges</t>
  </si>
  <si>
    <t>Autigny</t>
  </si>
  <si>
    <t>Avry</t>
  </si>
  <si>
    <t>Bas-Intyamon</t>
  </si>
  <si>
    <t>Belfaux</t>
  </si>
  <si>
    <t>Belmont-Broye</t>
  </si>
  <si>
    <t>Billens-Hennens</t>
  </si>
  <si>
    <t>Bösingen</t>
  </si>
  <si>
    <t>Bossonnens</t>
  </si>
  <si>
    <t>Botterens</t>
  </si>
  <si>
    <t>Broc</t>
  </si>
  <si>
    <t>Brünisried</t>
  </si>
  <si>
    <t>Bulle</t>
  </si>
  <si>
    <t>Chapelle (Glâne)</t>
  </si>
  <si>
    <t>Châtel-Saint-Denis</t>
  </si>
  <si>
    <t>Châtel-sur-Montsalvens</t>
  </si>
  <si>
    <t>Châtillon (FR)</t>
  </si>
  <si>
    <t>Châtonnaye</t>
  </si>
  <si>
    <t>Cheiry</t>
  </si>
  <si>
    <t>Chénens</t>
  </si>
  <si>
    <t>Cheyres-Châbles</t>
  </si>
  <si>
    <t>Corbières</t>
  </si>
  <si>
    <t>Corminboeuf</t>
  </si>
  <si>
    <t>Cottens (FR)</t>
  </si>
  <si>
    <t>Courgevaux</t>
  </si>
  <si>
    <t>Courtepin</t>
  </si>
  <si>
    <t>Cressier (FR)</t>
  </si>
  <si>
    <t>Crésuz</t>
  </si>
  <si>
    <t>Cugy (FR)</t>
  </si>
  <si>
    <t>Delley-Portalban</t>
  </si>
  <si>
    <t>Düdingen</t>
  </si>
  <si>
    <t>Echarlens</t>
  </si>
  <si>
    <t>Ecublens (FR)</t>
  </si>
  <si>
    <t>Ependes (FR)</t>
  </si>
  <si>
    <t>Estavayer</t>
  </si>
  <si>
    <t>Ferpicloz</t>
  </si>
  <si>
    <t>Fétigny</t>
  </si>
  <si>
    <t>Fräschels</t>
  </si>
  <si>
    <t>Fribourg</t>
  </si>
  <si>
    <t>Galmiz</t>
  </si>
  <si>
    <t>Gempenach</t>
  </si>
  <si>
    <t>Gibloux</t>
  </si>
  <si>
    <t>Giffers</t>
  </si>
  <si>
    <t>Givisiez</t>
  </si>
  <si>
    <t>Gletterens</t>
  </si>
  <si>
    <t>Grandvillard</t>
  </si>
  <si>
    <t>Granges (Veveyse)</t>
  </si>
  <si>
    <t>Granges-Paccot</t>
  </si>
  <si>
    <t>Grangettes</t>
  </si>
  <si>
    <t>Greng</t>
  </si>
  <si>
    <t>Grolley</t>
  </si>
  <si>
    <t>Gruyères</t>
  </si>
  <si>
    <t>Gurmels</t>
  </si>
  <si>
    <t>Hauterive (FR)</t>
  </si>
  <si>
    <t>Hauteville</t>
  </si>
  <si>
    <t>Haut-Intyamon</t>
  </si>
  <si>
    <t>Heitenried</t>
  </si>
  <si>
    <t>Jaun</t>
  </si>
  <si>
    <t>Kerzers</t>
  </si>
  <si>
    <t>Kleinbösingen</t>
  </si>
  <si>
    <t>La Brillaz</t>
  </si>
  <si>
    <t>La Roche</t>
  </si>
  <si>
    <t>La Sonnaz</t>
  </si>
  <si>
    <t>La Verrerie</t>
  </si>
  <si>
    <t>Le Châtelard</t>
  </si>
  <si>
    <t>Le Flon</t>
  </si>
  <si>
    <t>Le Mouret</t>
  </si>
  <si>
    <t>Le Pâquier (FR)</t>
  </si>
  <si>
    <t>Les Montets</t>
  </si>
  <si>
    <t>Lully (FR)</t>
  </si>
  <si>
    <t>Marly</t>
  </si>
  <si>
    <t>Marsens</t>
  </si>
  <si>
    <t>Massonnens</t>
  </si>
  <si>
    <t>Matran</t>
  </si>
  <si>
    <t>Ménières</t>
  </si>
  <si>
    <t>Meyriez</t>
  </si>
  <si>
    <t>Mézières (FR)</t>
  </si>
  <si>
    <t>Misery-Courtion</t>
  </si>
  <si>
    <t>Montagny (FR)</t>
  </si>
  <si>
    <t>Montet (Glâne)</t>
  </si>
  <si>
    <t>Mont-Vully</t>
  </si>
  <si>
    <t>Morlon</t>
  </si>
  <si>
    <t>Muntelier</t>
  </si>
  <si>
    <t>Murten</t>
  </si>
  <si>
    <t>Neyruz (FR)</t>
  </si>
  <si>
    <t>Nuvilly</t>
  </si>
  <si>
    <t>Pierrafortscha</t>
  </si>
  <si>
    <t>Plaffeien</t>
  </si>
  <si>
    <t>Plasselb</t>
  </si>
  <si>
    <t>Pont-en-Ogoz</t>
  </si>
  <si>
    <t>Ponthaux</t>
  </si>
  <si>
    <t>Pont-la-Ville</t>
  </si>
  <si>
    <t>Prévondavaux</t>
  </si>
  <si>
    <t>Prez</t>
  </si>
  <si>
    <t>Rechthalten</t>
  </si>
  <si>
    <t>Remaufens</t>
  </si>
  <si>
    <t>Riaz</t>
  </si>
  <si>
    <t>Ried bei Kerzers</t>
  </si>
  <si>
    <t>Romont (FR)</t>
  </si>
  <si>
    <t>Rue</t>
  </si>
  <si>
    <t>Saint-Aubin (FR)</t>
  </si>
  <si>
    <t>Saint-Martin (FR)</t>
  </si>
  <si>
    <t>Sâles</t>
  </si>
  <si>
    <t>Schmitten (FR)</t>
  </si>
  <si>
    <t>Semsales</t>
  </si>
  <si>
    <t>Senèdes</t>
  </si>
  <si>
    <t>Sévaz</t>
  </si>
  <si>
    <t>Siviriez</t>
  </si>
  <si>
    <t>Sorens</t>
  </si>
  <si>
    <t>St. Antoni</t>
  </si>
  <si>
    <t>St. Silvester</t>
  </si>
  <si>
    <t>St. Ursen</t>
  </si>
  <si>
    <t>Surpierre</t>
  </si>
  <si>
    <t>Tafers</t>
  </si>
  <si>
    <t>Tentlingen</t>
  </si>
  <si>
    <t>Torny</t>
  </si>
  <si>
    <t>Treyvaux</t>
  </si>
  <si>
    <t>Ueberstorf</t>
  </si>
  <si>
    <t>Ulmiz</t>
  </si>
  <si>
    <t>Ursy</t>
  </si>
  <si>
    <t>Val-de-Charmey</t>
  </si>
  <si>
    <t>Vallon</t>
  </si>
  <si>
    <t>Vaulruz</t>
  </si>
  <si>
    <t>Villarsel-sur-Marly</t>
  </si>
  <si>
    <t>Villars-sur-Glâne</t>
  </si>
  <si>
    <t>Villaz</t>
  </si>
  <si>
    <t>Villorsonnens</t>
  </si>
  <si>
    <t>Vuadens</t>
  </si>
  <si>
    <t>Vuisternens-devant-Romont</t>
  </si>
  <si>
    <t>Wünnewil-Flamatt</t>
  </si>
  <si>
    <t>Demande définitive</t>
  </si>
  <si>
    <t>Numéro ECAB : Add-</t>
  </si>
  <si>
    <t>yy/nn</t>
  </si>
  <si>
    <t>Commune de:</t>
  </si>
  <si>
    <t>IBAN du requérant :</t>
  </si>
  <si>
    <t>Responsable (nom + tél.) :</t>
  </si>
  <si>
    <t>(fourniture bh uniquement)</t>
  </si>
  <si>
    <r>
      <t>Date du devis</t>
    </r>
    <r>
      <rPr>
        <sz val="8.5"/>
        <rFont val="Verdana"/>
        <family val="2"/>
      </rPr>
      <t xml:space="preserve"> (le plus récent si plusieurs)</t>
    </r>
    <r>
      <rPr>
        <b/>
        <sz val="8.5"/>
        <rFont val="Verdana"/>
        <family val="2"/>
      </rPr>
      <t xml:space="preserve"> :</t>
    </r>
  </si>
  <si>
    <t>Personne responsable :</t>
  </si>
  <si>
    <t>Montant de la facture:</t>
  </si>
  <si>
    <t>Veuillez entrer le numéro figurant sur la décision d'octroi reçu par courrier</t>
  </si>
  <si>
    <t>Montant de la facture :</t>
  </si>
  <si>
    <r>
      <t>Date des factures</t>
    </r>
    <r>
      <rPr>
        <sz val="8.5"/>
        <rFont val="Verdana"/>
        <family val="2"/>
      </rPr>
      <t xml:space="preserve"> (la plus récente si plusieurs)</t>
    </r>
    <r>
      <rPr>
        <b/>
        <sz val="8.5"/>
        <rFont val="Verdana"/>
        <family val="2"/>
      </rPr>
      <t xml:space="preserve"> :</t>
    </r>
  </si>
  <si>
    <t>Si différent de préalable</t>
  </si>
  <si>
    <t>Précisez si association, privé/promoteur ou autre:</t>
  </si>
  <si>
    <r>
      <t>Volume de la réserve incendie (min 200 m</t>
    </r>
    <r>
      <rPr>
        <vertAlign val="superscript"/>
        <sz val="8.5"/>
        <rFont val="Verdana"/>
        <family val="2"/>
      </rPr>
      <t>3</t>
    </r>
    <r>
      <rPr>
        <sz val="8.5"/>
        <rFont val="Verdana"/>
        <family val="2"/>
      </rPr>
      <t>) :</t>
    </r>
  </si>
  <si>
    <t>Nombre de nouvelles hydrantes :</t>
  </si>
  <si>
    <t>Montant max. prévu estimé :</t>
  </si>
  <si>
    <t>Estimé pour hydrantes :</t>
  </si>
  <si>
    <t>Estimé pour réservoir :</t>
  </si>
  <si>
    <t>*montant adapté selon directives du 30 janvier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</si>
</sst>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11" x14ac:knownFonts="1">
    <font>
      <sz val="10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b/>
      <sz val="9.5"/>
      <name val="Verdana"/>
      <family val="2"/>
    </font>
    <font>
      <b/>
      <sz val="9.5"/>
      <color rgb="FFFF0000"/>
      <name val="Verdana"/>
      <family val="2"/>
    </font>
    <font>
      <b/>
      <sz val="8.5"/>
      <name val="Verdana"/>
      <family val="2"/>
    </font>
    <font>
      <sz val="8.5"/>
      <name val="Verdana"/>
      <family val="2"/>
    </font>
    <font>
      <sz val="8.5"/>
      <color theme="0"/>
      <name val="Verdana"/>
      <family val="2"/>
    </font>
    <font>
      <vertAlign val="superscript"/>
      <sz val="8.5"/>
      <name val="Verdana"/>
      <family val="2"/>
    </font>
    <font>
      <i/>
      <sz val="8.5"/>
      <color rgb="FFFF0000"/>
      <name val="Verdana"/>
      <family val="2"/>
    </font>
    <font>
      <sz val="6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Protection="1">
      <protection locked="0"/>
    </xf>
    <xf numFmtId="0" fontId="6" fillId="2" borderId="0" xfId="0" applyFont="1" applyFill="1"/>
    <xf numFmtId="0" fontId="6" fillId="3" borderId="0" xfId="0" applyFont="1" applyFill="1"/>
    <xf numFmtId="0" fontId="6" fillId="3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Protection="1"/>
    <xf numFmtId="0" fontId="0" fillId="0" borderId="0" xfId="0" applyProtection="1"/>
    <xf numFmtId="0" fontId="6" fillId="0" borderId="0" xfId="0" applyFont="1" applyFill="1" applyProtection="1"/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6" fillId="3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4" fontId="6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Protection="1"/>
    <xf numFmtId="0" fontId="9" fillId="0" borderId="0" xfId="0" applyFont="1" applyAlignment="1" applyProtection="1">
      <alignment horizontal="left" vertical="center"/>
    </xf>
    <xf numFmtId="0" fontId="0" fillId="0" borderId="0" xfId="0" applyFill="1" applyProtection="1"/>
    <xf numFmtId="0" fontId="6" fillId="3" borderId="0" xfId="0" applyFont="1" applyFill="1" applyProtection="1"/>
    <xf numFmtId="14" fontId="6" fillId="0" borderId="0" xfId="0" applyNumberFormat="1" applyFont="1" applyFill="1" applyAlignment="1" applyProtection="1"/>
    <xf numFmtId="0" fontId="6" fillId="0" borderId="0" xfId="0" applyFont="1" applyFill="1" applyAlignment="1" applyProtection="1"/>
    <xf numFmtId="0" fontId="6" fillId="0" borderId="2" xfId="0" applyFont="1" applyBorder="1" applyProtection="1"/>
    <xf numFmtId="0" fontId="6" fillId="0" borderId="0" xfId="0" applyFont="1" applyBorder="1" applyProtection="1"/>
    <xf numFmtId="0" fontId="6" fillId="0" borderId="0" xfId="0" applyFont="1" applyFill="1" applyAlignment="1" applyProtection="1">
      <alignment vertical="center"/>
    </xf>
    <xf numFmtId="164" fontId="6" fillId="0" borderId="0" xfId="0" applyNumberFormat="1" applyFont="1" applyAlignment="1" applyProtection="1">
      <alignment horizontal="center"/>
    </xf>
    <xf numFmtId="164" fontId="6" fillId="0" borderId="0" xfId="0" applyNumberFormat="1" applyFont="1" applyAlignment="1" applyProtection="1"/>
    <xf numFmtId="0" fontId="6" fillId="0" borderId="0" xfId="0" applyFont="1" applyAlignment="1" applyProtection="1">
      <alignment horizontal="left" vertical="center"/>
    </xf>
    <xf numFmtId="164" fontId="10" fillId="0" borderId="0" xfId="0" applyNumberFormat="1" applyFont="1" applyAlignment="1" applyProtection="1">
      <alignment vertical="center"/>
    </xf>
    <xf numFmtId="0" fontId="6" fillId="2" borderId="0" xfId="0" applyFont="1" applyFill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wrapText="1"/>
    </xf>
    <xf numFmtId="0" fontId="6" fillId="2" borderId="0" xfId="0" applyFont="1" applyFill="1" applyAlignment="1" applyProtection="1">
      <alignment horizontal="left" vertical="center" shrinkToFit="1"/>
      <protection locked="0"/>
    </xf>
    <xf numFmtId="14" fontId="6" fillId="3" borderId="0" xfId="0" applyNumberFormat="1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/>
      <protection locked="0"/>
    </xf>
    <xf numFmtId="164" fontId="6" fillId="3" borderId="0" xfId="0" applyNumberFormat="1" applyFont="1" applyFill="1" applyAlignment="1" applyProtection="1">
      <alignment horizontal="right"/>
      <protection locked="0"/>
    </xf>
    <xf numFmtId="0" fontId="7" fillId="0" borderId="0" xfId="0" applyFont="1" applyProtection="1"/>
    <xf numFmtId="0" fontId="6" fillId="0" borderId="0" xfId="0" applyFont="1" applyAlignment="1">
      <alignment horizontal="left"/>
    </xf>
    <xf numFmtId="0" fontId="6" fillId="2" borderId="0" xfId="0" applyFont="1" applyFill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right" vertical="center"/>
    </xf>
    <xf numFmtId="164" fontId="5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49" fontId="2" fillId="2" borderId="0" xfId="0" applyNumberFormat="1" applyFont="1" applyFill="1" applyAlignment="1" applyProtection="1">
      <alignment vertical="top" wrapText="1"/>
      <protection locked="0"/>
    </xf>
    <xf numFmtId="49" fontId="0" fillId="2" borderId="0" xfId="0" applyNumberFormat="1" applyFill="1" applyAlignment="1" applyProtection="1">
      <alignment vertical="top" wrapText="1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Fill="1" applyProtection="1"/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wrapText="1"/>
    </xf>
    <xf numFmtId="0" fontId="5" fillId="3" borderId="0" xfId="0" applyFont="1" applyFill="1" applyAlignment="1" applyProtection="1">
      <alignment horizontal="left" vertical="center"/>
      <protection locked="0"/>
    </xf>
    <xf numFmtId="0" fontId="6" fillId="0" borderId="0" xfId="0" applyNumberFormat="1" applyFont="1" applyAlignment="1" applyProtection="1">
      <alignment horizontal="left"/>
    </xf>
    <xf numFmtId="0" fontId="6" fillId="2" borderId="0" xfId="0" applyFont="1" applyFill="1" applyAlignment="1" applyProtection="1">
      <alignment horizontal="left"/>
      <protection locked="0"/>
    </xf>
    <xf numFmtId="49" fontId="2" fillId="2" borderId="0" xfId="0" applyNumberFormat="1" applyFont="1" applyFill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center" vertical="center" textRotation="90"/>
    </xf>
    <xf numFmtId="0" fontId="6" fillId="2" borderId="1" xfId="0" applyFont="1" applyFill="1" applyBorder="1" applyAlignment="1" applyProtection="1">
      <alignment horizontal="center" vertical="center" textRotation="90"/>
    </xf>
    <xf numFmtId="0" fontId="6" fillId="3" borderId="0" xfId="0" applyFont="1" applyFill="1" applyAlignment="1" applyProtection="1">
      <alignment horizontal="center" vertical="center" textRotation="90" wrapText="1"/>
    </xf>
    <xf numFmtId="14" fontId="6" fillId="0" borderId="0" xfId="0" applyNumberFormat="1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164" fontId="5" fillId="0" borderId="0" xfId="0" applyNumberFormat="1" applyFont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$D$7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Spin" dx="22" fmlaLink="$H$20" max="100" noThreeD="1" page="10" val="0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Spin" dx="22" fmlaLink="$H$20" max="100" noThreeD="1" page="10" val="0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Drop" dropLines="12" dropStyle="combo" dx="22" fmlaLink="$E$7" fmlaRange="Donnees1!$A$1:$A$134" noThreeD="1" sel="1" val="0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200025</xdr:rowOff>
        </xdr:from>
        <xdr:to>
          <xdr:col>3</xdr:col>
          <xdr:colOff>104775</xdr:colOff>
          <xdr:row>8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9525</xdr:rowOff>
        </xdr:from>
        <xdr:to>
          <xdr:col>3</xdr:col>
          <xdr:colOff>47625</xdr:colOff>
          <xdr:row>9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Association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0</xdr:rowOff>
        </xdr:from>
        <xdr:to>
          <xdr:col>7</xdr:col>
          <xdr:colOff>180975</xdr:colOff>
          <xdr:row>8</xdr:row>
          <xdr:rowOff>9525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Privé / Promoteur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190500</xdr:rowOff>
        </xdr:from>
        <xdr:to>
          <xdr:col>6</xdr:col>
          <xdr:colOff>219075</xdr:colOff>
          <xdr:row>9</xdr:row>
          <xdr:rowOff>19050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28575</xdr:rowOff>
        </xdr:from>
        <xdr:to>
          <xdr:col>7</xdr:col>
          <xdr:colOff>428625</xdr:colOff>
          <xdr:row>10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209550</xdr:rowOff>
        </xdr:from>
        <xdr:to>
          <xdr:col>7</xdr:col>
          <xdr:colOff>0</xdr:colOff>
          <xdr:row>32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Lettre d’accompagnement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209550</xdr:rowOff>
        </xdr:from>
        <xdr:to>
          <xdr:col>6</xdr:col>
          <xdr:colOff>438150</xdr:colOff>
          <xdr:row>33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Devis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9525</xdr:rowOff>
        </xdr:from>
        <xdr:to>
          <xdr:col>8</xdr:col>
          <xdr:colOff>0</xdr:colOff>
          <xdr:row>34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 de situation au 1 :1000 (hydrante et réservoir)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200025</xdr:rowOff>
        </xdr:from>
        <xdr:to>
          <xdr:col>6</xdr:col>
          <xdr:colOff>438150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Schéma hydraulique avec niveau de pression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190500</xdr:rowOff>
        </xdr:from>
        <xdr:to>
          <xdr:col>6</xdr:col>
          <xdr:colOff>438150</xdr:colOff>
          <xdr:row>36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 réservoir au 1 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200025</xdr:rowOff>
        </xdr:from>
        <xdr:to>
          <xdr:col>6</xdr:col>
          <xdr:colOff>438150</xdr:colOff>
          <xdr:row>37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Coupe réservoir au 1 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190500</xdr:rowOff>
        </xdr:from>
        <xdr:to>
          <xdr:col>6</xdr:col>
          <xdr:colOff>438150</xdr:colOff>
          <xdr:row>38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209550</xdr:rowOff>
        </xdr:from>
        <xdr:to>
          <xdr:col>6</xdr:col>
          <xdr:colOff>438150</xdr:colOff>
          <xdr:row>39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18</xdr:row>
          <xdr:rowOff>161925</xdr:rowOff>
        </xdr:from>
        <xdr:to>
          <xdr:col>6</xdr:col>
          <xdr:colOff>333375</xdr:colOff>
          <xdr:row>20</xdr:row>
          <xdr:rowOff>38100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30</xdr:row>
          <xdr:rowOff>209550</xdr:rowOff>
        </xdr:from>
        <xdr:to>
          <xdr:col>7</xdr:col>
          <xdr:colOff>19050</xdr:colOff>
          <xdr:row>32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Lettre d’accompagnement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209550</xdr:rowOff>
        </xdr:from>
        <xdr:to>
          <xdr:col>7</xdr:col>
          <xdr:colOff>9525</xdr:colOff>
          <xdr:row>33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Factures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9525</xdr:rowOff>
        </xdr:from>
        <xdr:to>
          <xdr:col>8</xdr:col>
          <xdr:colOff>19050</xdr:colOff>
          <xdr:row>34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 de situation au 1 :1000 (hydrante et réservoir)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33</xdr:row>
          <xdr:rowOff>200025</xdr:rowOff>
        </xdr:from>
        <xdr:to>
          <xdr:col>7</xdr:col>
          <xdr:colOff>9525</xdr:colOff>
          <xdr:row>35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Schéma hydraulique avec niveau de pression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34</xdr:row>
          <xdr:rowOff>190500</xdr:rowOff>
        </xdr:from>
        <xdr:to>
          <xdr:col>7</xdr:col>
          <xdr:colOff>9525</xdr:colOff>
          <xdr:row>35</xdr:row>
          <xdr:rowOff>200025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Plan réservoir au 1 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35</xdr:row>
          <xdr:rowOff>200025</xdr:rowOff>
        </xdr:from>
        <xdr:to>
          <xdr:col>7</xdr:col>
          <xdr:colOff>9525</xdr:colOff>
          <xdr:row>37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Coupe réservoir au 1 :50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36</xdr:row>
          <xdr:rowOff>190500</xdr:rowOff>
        </xdr:from>
        <xdr:to>
          <xdr:col>7</xdr:col>
          <xdr:colOff>9525</xdr:colOff>
          <xdr:row>37</xdr:row>
          <xdr:rowOff>200025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Autre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209550</xdr:rowOff>
        </xdr:from>
        <xdr:to>
          <xdr:col>7</xdr:col>
          <xdr:colOff>9525</xdr:colOff>
          <xdr:row>39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142875</xdr:colOff>
          <xdr:row>18</xdr:row>
          <xdr:rowOff>142875</xdr:rowOff>
        </xdr:from>
        <xdr:to>
          <xdr:col>6</xdr:col>
          <xdr:colOff>371475</xdr:colOff>
          <xdr:row>19</xdr:row>
          <xdr:rowOff>209550</xdr:rowOff>
        </xdr:to>
        <xdr:sp macro="" textlink="">
          <xdr:nvSpPr>
            <xdr:cNvPr id="3086" name="Spinner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0" Type="http://schemas.openxmlformats.org/officeDocument/2006/relationships/ctrlProp" Target="../ctrlProps/ctrlProp20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DA8C2-5796-438A-8BEB-B8D816367D56}">
  <sheetPr codeName="Feuil1"/>
  <dimension ref="A2:L54"/>
  <sheetViews>
    <sheetView showGridLines="0" showRowColHeaders="0" tabSelected="1" showRuler="0" view="pageLayout" zoomScale="160" zoomScaleNormal="100" zoomScalePageLayoutView="160" workbookViewId="0">
      <selection activeCell="I9" sqref="I9:L9"/>
    </sheetView>
  </sheetViews>
  <sheetFormatPr baseColWidth="10" defaultRowHeight="12.75" x14ac:dyDescent="0.2"/>
  <cols>
    <col min="1" max="1" width="6.28515625" customWidth="1"/>
    <col min="2" max="2" width="4" customWidth="1"/>
    <col min="4" max="4" width="4.140625" customWidth="1"/>
    <col min="5" max="5" width="5" customWidth="1"/>
    <col min="6" max="6" width="5.140625" customWidth="1"/>
    <col min="7" max="8" width="6.42578125" customWidth="1"/>
    <col min="9" max="9" width="5.140625" customWidth="1"/>
    <col min="10" max="10" width="6.28515625" customWidth="1"/>
    <col min="12" max="12" width="21.28515625" customWidth="1"/>
    <col min="13" max="13" width="11.85546875" customWidth="1"/>
  </cols>
  <sheetData>
    <row r="2" spans="1:12" x14ac:dyDescent="0.2">
      <c r="A2" s="1" t="s">
        <v>0</v>
      </c>
    </row>
    <row r="3" spans="1:12" ht="11.45" customHeight="1" x14ac:dyDescent="0.2"/>
    <row r="4" spans="1:12" ht="12.75" customHeight="1" x14ac:dyDescent="0.2">
      <c r="A4" s="1" t="s">
        <v>1</v>
      </c>
      <c r="E4" s="40" t="s">
        <v>2</v>
      </c>
      <c r="F4" s="40"/>
      <c r="G4" s="40"/>
      <c r="H4" s="40"/>
      <c r="I4" s="40"/>
      <c r="J4" s="40"/>
      <c r="K4" s="40"/>
      <c r="L4" s="40"/>
    </row>
    <row r="5" spans="1:12" x14ac:dyDescent="0.2">
      <c r="E5" s="40"/>
      <c r="F5" s="40"/>
      <c r="G5" s="40"/>
      <c r="H5" s="40"/>
      <c r="I5" s="40"/>
      <c r="J5" s="40"/>
      <c r="K5" s="40"/>
      <c r="L5" s="40"/>
    </row>
    <row r="6" spans="1:12" ht="15.75" customHeight="1" x14ac:dyDescent="0.2">
      <c r="A6" s="2">
        <v>1</v>
      </c>
      <c r="B6" s="3" t="s">
        <v>3</v>
      </c>
      <c r="C6" s="4"/>
      <c r="D6" s="4"/>
      <c r="E6" s="4"/>
      <c r="F6" s="4"/>
      <c r="G6" s="4"/>
      <c r="H6" s="4"/>
      <c r="I6" s="4"/>
      <c r="J6" s="4"/>
      <c r="K6" s="4"/>
    </row>
    <row r="7" spans="1:12" ht="15.75" customHeight="1" x14ac:dyDescent="0.2">
      <c r="A7" s="5">
        <v>1.1000000000000001</v>
      </c>
      <c r="B7" s="4" t="s">
        <v>4</v>
      </c>
      <c r="C7" s="4"/>
      <c r="D7" s="6">
        <v>1</v>
      </c>
      <c r="E7" s="6">
        <v>1</v>
      </c>
      <c r="F7" s="6">
        <v>1</v>
      </c>
      <c r="G7" s="4"/>
      <c r="H7" s="4"/>
      <c r="I7" s="4"/>
      <c r="J7" s="4"/>
      <c r="K7" s="4"/>
    </row>
    <row r="8" spans="1:12" ht="15.75" customHeight="1" x14ac:dyDescent="0.2">
      <c r="A8" s="5"/>
      <c r="B8" s="7"/>
      <c r="C8" s="4"/>
      <c r="D8" s="4"/>
      <c r="E8" s="7"/>
      <c r="F8" s="4"/>
      <c r="G8" s="4"/>
      <c r="H8" s="4"/>
      <c r="I8" s="46" t="s">
        <v>175</v>
      </c>
      <c r="J8" s="46"/>
      <c r="K8" s="46"/>
      <c r="L8" s="46"/>
    </row>
    <row r="9" spans="1:12" ht="15.75" customHeight="1" x14ac:dyDescent="0.2">
      <c r="A9" s="5"/>
      <c r="B9" s="7"/>
      <c r="C9" s="4"/>
      <c r="D9" s="4"/>
      <c r="E9" s="7"/>
      <c r="F9" s="4"/>
      <c r="G9" s="33"/>
      <c r="H9" s="33"/>
      <c r="I9" s="47"/>
      <c r="J9" s="47"/>
      <c r="K9" s="47"/>
      <c r="L9" s="47"/>
    </row>
    <row r="10" spans="1:12" ht="15.75" customHeight="1" x14ac:dyDescent="0.2">
      <c r="A10" s="5">
        <v>1.2</v>
      </c>
      <c r="B10" s="4" t="s">
        <v>5</v>
      </c>
      <c r="C10" s="4"/>
      <c r="D10" s="8"/>
      <c r="E10" s="8"/>
      <c r="F10" s="8"/>
      <c r="G10" s="8"/>
      <c r="H10" s="8"/>
      <c r="I10" s="4"/>
      <c r="J10" s="4"/>
      <c r="K10" s="45" t="str">
        <f>INDEX(Donnees1!A:A,MATCH(Préalable!E7,Donnees1!B:B,0),1)</f>
        <v>Choix de la commune</v>
      </c>
      <c r="L10" s="45"/>
    </row>
    <row r="11" spans="1:12" ht="15.75" customHeight="1" x14ac:dyDescent="0.2">
      <c r="A11" s="5">
        <v>1.3</v>
      </c>
      <c r="B11" s="4" t="s">
        <v>6</v>
      </c>
      <c r="C11" s="4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5.75" customHeight="1" x14ac:dyDescent="0.2">
      <c r="A12" s="5">
        <v>1.4</v>
      </c>
      <c r="B12" s="4" t="s">
        <v>7</v>
      </c>
      <c r="C12" s="4"/>
      <c r="D12" s="4"/>
      <c r="E12" s="4"/>
      <c r="F12" s="42"/>
      <c r="G12" s="43"/>
      <c r="H12" s="4"/>
      <c r="I12" s="4"/>
      <c r="J12" s="4"/>
      <c r="K12" s="4"/>
    </row>
    <row r="13" spans="1:12" ht="11.45" customHeight="1" x14ac:dyDescent="0.2">
      <c r="A13" s="5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2" ht="15.75" customHeight="1" x14ac:dyDescent="0.2">
      <c r="A14" s="2">
        <v>2</v>
      </c>
      <c r="B14" s="3" t="s">
        <v>8</v>
      </c>
      <c r="C14" s="4"/>
      <c r="D14" s="4"/>
      <c r="E14" s="4"/>
      <c r="F14" s="4"/>
      <c r="G14" s="4"/>
      <c r="H14" s="4"/>
      <c r="I14" s="4"/>
      <c r="J14" s="4"/>
      <c r="K14" s="4"/>
    </row>
    <row r="15" spans="1:12" ht="15.75" customHeight="1" x14ac:dyDescent="0.2">
      <c r="A15" s="5"/>
      <c r="B15" s="4" t="s">
        <v>9</v>
      </c>
      <c r="C15" s="4"/>
      <c r="D15" s="4"/>
      <c r="E15" s="4"/>
      <c r="F15" s="4"/>
      <c r="G15" s="4"/>
      <c r="H15" s="9">
        <v>0</v>
      </c>
      <c r="I15" s="4" t="s">
        <v>10</v>
      </c>
      <c r="J15" s="4"/>
      <c r="K15" s="4"/>
    </row>
    <row r="16" spans="1:12" ht="15.75" customHeight="1" x14ac:dyDescent="0.2">
      <c r="A16" s="5"/>
      <c r="B16" s="4" t="s">
        <v>176</v>
      </c>
      <c r="C16" s="4"/>
      <c r="D16" s="4"/>
      <c r="E16" s="4"/>
      <c r="F16" s="4"/>
      <c r="G16" s="4"/>
      <c r="H16" s="10">
        <v>0</v>
      </c>
      <c r="I16" s="4" t="s">
        <v>10</v>
      </c>
      <c r="J16" s="4"/>
      <c r="K16" s="4"/>
    </row>
    <row r="17" spans="1:12" ht="15.75" customHeight="1" x14ac:dyDescent="0.2">
      <c r="A17" s="5"/>
      <c r="B17" s="4" t="s">
        <v>11</v>
      </c>
      <c r="C17" s="4"/>
      <c r="D17" s="4"/>
      <c r="E17" s="4"/>
      <c r="F17" s="44">
        <v>0</v>
      </c>
      <c r="G17" s="44"/>
      <c r="H17" s="44"/>
      <c r="I17" s="4" t="s">
        <v>12</v>
      </c>
      <c r="J17" s="4"/>
      <c r="K17" s="4"/>
    </row>
    <row r="18" spans="1:12" ht="11.45" customHeight="1" x14ac:dyDescent="0.2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2" ht="15.75" customHeight="1" x14ac:dyDescent="0.2">
      <c r="A19" s="2">
        <v>3</v>
      </c>
      <c r="B19" s="3" t="s">
        <v>13</v>
      </c>
      <c r="C19" s="4"/>
      <c r="D19" s="4"/>
      <c r="E19" s="4"/>
      <c r="F19" s="4"/>
      <c r="G19" s="4"/>
      <c r="H19" s="4"/>
      <c r="I19" s="4"/>
      <c r="J19" s="4"/>
      <c r="K19" s="4"/>
    </row>
    <row r="20" spans="1:12" ht="15.75" customHeight="1" x14ac:dyDescent="0.2">
      <c r="A20" s="5"/>
      <c r="B20" s="4" t="s">
        <v>177</v>
      </c>
      <c r="C20" s="4"/>
      <c r="D20" s="4"/>
      <c r="E20" s="4"/>
      <c r="F20" s="4"/>
      <c r="G20" s="8"/>
      <c r="H20" s="11">
        <v>0</v>
      </c>
      <c r="I20" s="4" t="s">
        <v>14</v>
      </c>
      <c r="J20" s="4"/>
      <c r="K20" s="4"/>
    </row>
    <row r="21" spans="1:12" ht="5.25" customHeight="1" x14ac:dyDescent="0.2">
      <c r="A21" s="16"/>
      <c r="B21" s="17"/>
      <c r="C21" s="17"/>
      <c r="D21" s="17"/>
      <c r="E21" s="17"/>
      <c r="F21" s="17"/>
      <c r="G21" s="19"/>
      <c r="H21" s="17"/>
      <c r="I21" s="17"/>
      <c r="J21" s="17"/>
      <c r="K21" s="17"/>
      <c r="L21" s="18"/>
    </row>
    <row r="22" spans="1:12" ht="15.75" customHeight="1" x14ac:dyDescent="0.2">
      <c r="A22" s="16"/>
      <c r="B22" s="17" t="s">
        <v>11</v>
      </c>
      <c r="C22" s="17"/>
      <c r="D22" s="17"/>
      <c r="E22" s="17"/>
      <c r="F22" s="17"/>
      <c r="G22" s="44">
        <v>0</v>
      </c>
      <c r="H22" s="44"/>
      <c r="I22" s="17" t="s">
        <v>167</v>
      </c>
      <c r="J22" s="17"/>
      <c r="K22" s="17"/>
      <c r="L22" s="18"/>
    </row>
    <row r="23" spans="1:12" ht="11.45" customHeight="1" x14ac:dyDescent="0.2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</row>
    <row r="24" spans="1:12" ht="15.75" customHeight="1" x14ac:dyDescent="0.2">
      <c r="A24" s="20">
        <v>4</v>
      </c>
      <c r="B24" s="21" t="s">
        <v>168</v>
      </c>
      <c r="C24" s="17"/>
      <c r="D24" s="17"/>
      <c r="E24" s="17"/>
      <c r="F24" s="17"/>
      <c r="G24" s="17"/>
      <c r="H24" s="42"/>
      <c r="I24" s="43"/>
      <c r="J24" s="17"/>
      <c r="K24" s="17"/>
      <c r="L24" s="18"/>
    </row>
    <row r="25" spans="1:12" ht="11.4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</row>
    <row r="26" spans="1:12" ht="15.75" customHeight="1" x14ac:dyDescent="0.2">
      <c r="A26" s="20">
        <v>5</v>
      </c>
      <c r="B26" s="21" t="s">
        <v>15</v>
      </c>
      <c r="C26" s="17"/>
      <c r="D26" s="17"/>
      <c r="E26" s="17"/>
      <c r="F26" s="17"/>
      <c r="G26" s="17"/>
      <c r="H26" s="17"/>
      <c r="I26" s="17"/>
      <c r="J26" s="17"/>
      <c r="K26" s="17"/>
      <c r="L26" s="18"/>
    </row>
    <row r="27" spans="1:12" ht="15.75" customHeight="1" x14ac:dyDescent="0.2">
      <c r="A27" s="16"/>
      <c r="B27" s="36" t="s">
        <v>179</v>
      </c>
      <c r="C27" s="17"/>
      <c r="D27" s="17"/>
      <c r="E27" s="17"/>
      <c r="F27" s="17"/>
      <c r="G27" s="48">
        <f>(H20*2300)</f>
        <v>0</v>
      </c>
      <c r="H27" s="48"/>
      <c r="I27" s="48"/>
      <c r="J27" s="37" t="s">
        <v>181</v>
      </c>
      <c r="K27" s="17"/>
      <c r="L27" s="18"/>
    </row>
    <row r="28" spans="1:12" ht="15.75" customHeight="1" x14ac:dyDescent="0.2">
      <c r="A28" s="16"/>
      <c r="B28" s="36" t="s">
        <v>180</v>
      </c>
      <c r="C28" s="36"/>
      <c r="D28" s="36"/>
      <c r="E28" s="36"/>
      <c r="F28" s="36"/>
      <c r="G28" s="48">
        <f>((IFERROR(H16/H15,0)*0.3*F17))</f>
        <v>0</v>
      </c>
      <c r="H28" s="48"/>
      <c r="I28" s="48"/>
      <c r="J28" s="34"/>
      <c r="K28" s="17"/>
      <c r="L28" s="18"/>
    </row>
    <row r="29" spans="1:12" ht="15.75" customHeight="1" x14ac:dyDescent="0.2">
      <c r="A29" s="16"/>
      <c r="B29" s="50" t="s">
        <v>178</v>
      </c>
      <c r="C29" s="50"/>
      <c r="D29" s="50"/>
      <c r="E29" s="50"/>
      <c r="F29" s="50"/>
      <c r="G29" s="49">
        <f>(H20*2300)+((IFERROR(H16/H15,0)*0.3*F17))</f>
        <v>0</v>
      </c>
      <c r="H29" s="49"/>
      <c r="I29" s="49"/>
      <c r="J29" s="35"/>
      <c r="K29" s="17"/>
      <c r="L29" s="18"/>
    </row>
    <row r="30" spans="1:12" ht="11.45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</row>
    <row r="31" spans="1:12" ht="15.75" customHeight="1" x14ac:dyDescent="0.2">
      <c r="A31" s="2">
        <v>6</v>
      </c>
      <c r="B31" s="3" t="s">
        <v>17</v>
      </c>
      <c r="C31" s="4"/>
      <c r="D31" s="4"/>
      <c r="E31" s="4"/>
      <c r="F31" s="4"/>
      <c r="G31" s="4"/>
      <c r="H31" s="4"/>
      <c r="I31" s="4"/>
      <c r="J31" s="4"/>
      <c r="K31" s="4"/>
    </row>
    <row r="32" spans="1:12" ht="15.75" customHeight="1" x14ac:dyDescent="0.2">
      <c r="A32" s="2"/>
      <c r="B32" s="38" t="s">
        <v>18</v>
      </c>
      <c r="C32" s="4"/>
      <c r="D32" s="4"/>
      <c r="E32" s="4"/>
      <c r="F32" s="4"/>
      <c r="G32" s="4"/>
      <c r="H32" s="4"/>
      <c r="I32" s="4"/>
      <c r="J32" s="4"/>
      <c r="K32" s="4"/>
    </row>
    <row r="33" spans="1:12" ht="15.75" customHeight="1" x14ac:dyDescent="0.2">
      <c r="A33" s="2"/>
      <c r="B33" s="38"/>
      <c r="C33" s="4"/>
      <c r="D33" s="4"/>
      <c r="E33" s="4"/>
      <c r="F33" s="4"/>
      <c r="G33" s="4"/>
      <c r="H33" s="4"/>
      <c r="I33" s="4"/>
      <c r="J33" s="4"/>
      <c r="K33" s="4"/>
    </row>
    <row r="34" spans="1:12" ht="15.75" customHeight="1" x14ac:dyDescent="0.2">
      <c r="A34" s="2"/>
      <c r="B34" s="38"/>
      <c r="C34" s="4"/>
      <c r="D34" s="4"/>
      <c r="E34" s="4"/>
      <c r="F34" s="4"/>
      <c r="G34" s="4"/>
      <c r="H34" s="4"/>
      <c r="I34" s="4"/>
      <c r="J34" s="4"/>
      <c r="K34" s="4"/>
    </row>
    <row r="35" spans="1:12" ht="15.75" customHeight="1" x14ac:dyDescent="0.2">
      <c r="A35" s="2"/>
      <c r="B35" s="39"/>
      <c r="C35" s="12"/>
      <c r="D35" s="12"/>
      <c r="E35" s="12"/>
      <c r="F35" s="12"/>
      <c r="G35" s="12"/>
      <c r="H35" s="4"/>
      <c r="I35" s="4"/>
      <c r="J35" s="4"/>
      <c r="K35" s="4"/>
    </row>
    <row r="36" spans="1:12" ht="15.75" customHeight="1" x14ac:dyDescent="0.2">
      <c r="A36" s="2"/>
      <c r="B36" s="8"/>
      <c r="C36" s="4"/>
      <c r="D36" s="4"/>
      <c r="E36" s="4"/>
      <c r="F36" s="4"/>
      <c r="G36" s="4"/>
      <c r="H36" s="4"/>
      <c r="I36" s="4"/>
      <c r="J36" s="4"/>
      <c r="K36" s="4"/>
    </row>
    <row r="37" spans="1:12" ht="15.75" customHeight="1" x14ac:dyDescent="0.2">
      <c r="A37" s="2"/>
      <c r="B37" s="8"/>
      <c r="C37" s="4"/>
      <c r="D37" s="4"/>
      <c r="E37" s="4"/>
      <c r="F37" s="4"/>
      <c r="G37" s="4"/>
      <c r="H37" s="4"/>
      <c r="I37" s="4"/>
      <c r="J37" s="4"/>
      <c r="K37" s="4"/>
    </row>
    <row r="38" spans="1:12" ht="15.75" customHeight="1" x14ac:dyDescent="0.2">
      <c r="A38" s="2"/>
      <c r="B38" s="8"/>
      <c r="C38" s="4"/>
      <c r="D38" s="4"/>
      <c r="E38" s="4"/>
      <c r="F38" s="4"/>
      <c r="G38" s="4"/>
      <c r="H38" s="4"/>
      <c r="I38" s="4"/>
      <c r="J38" s="4"/>
      <c r="K38" s="4"/>
    </row>
    <row r="39" spans="1:12" ht="15.75" customHeight="1" x14ac:dyDescent="0.2">
      <c r="A39" s="2"/>
      <c r="B39" s="8"/>
      <c r="C39" s="4"/>
      <c r="D39" s="4"/>
      <c r="E39" s="4"/>
      <c r="F39" s="4"/>
      <c r="G39" s="4"/>
      <c r="H39" s="4"/>
      <c r="I39" s="4"/>
      <c r="J39" s="4"/>
      <c r="K39" s="4"/>
    </row>
    <row r="40" spans="1:12" ht="11.45" customHeight="1" x14ac:dyDescent="0.2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2" ht="15.75" customHeight="1" x14ac:dyDescent="0.2">
      <c r="A41" s="2">
        <v>7</v>
      </c>
      <c r="B41" s="3" t="s">
        <v>19</v>
      </c>
      <c r="C41" s="4"/>
      <c r="D41" s="4"/>
      <c r="E41" s="4"/>
      <c r="F41" s="4"/>
      <c r="G41" s="4"/>
      <c r="H41" s="4"/>
      <c r="I41" s="4"/>
      <c r="J41" s="4"/>
      <c r="K41" s="4"/>
    </row>
    <row r="42" spans="1:12" ht="15.75" customHeight="1" x14ac:dyDescent="0.2">
      <c r="A42" s="5"/>
      <c r="B42" s="4"/>
      <c r="C42" s="4"/>
      <c r="D42" s="4"/>
      <c r="E42" s="13" t="s">
        <v>20</v>
      </c>
      <c r="F42" s="53"/>
      <c r="G42" s="53"/>
      <c r="H42" s="53"/>
      <c r="I42" s="53"/>
      <c r="J42" s="53"/>
      <c r="K42" s="53"/>
      <c r="L42" s="53"/>
    </row>
    <row r="43" spans="1:12" ht="15.75" customHeight="1" x14ac:dyDescent="0.2">
      <c r="A43" s="5"/>
      <c r="B43" s="4"/>
      <c r="C43" s="4"/>
      <c r="D43" s="4"/>
      <c r="E43" s="13" t="s">
        <v>21</v>
      </c>
      <c r="F43" s="54"/>
      <c r="G43" s="54"/>
      <c r="H43" s="54"/>
      <c r="I43" s="54"/>
      <c r="J43" s="54"/>
      <c r="K43" s="54"/>
      <c r="L43" s="54"/>
    </row>
    <row r="44" spans="1:12" ht="15.75" customHeight="1" x14ac:dyDescent="0.2">
      <c r="A44" s="5"/>
      <c r="B44" s="4"/>
      <c r="C44" s="4"/>
      <c r="D44" s="4"/>
      <c r="E44" s="13" t="s">
        <v>22</v>
      </c>
      <c r="F44" s="53"/>
      <c r="G44" s="53"/>
      <c r="H44" s="53"/>
      <c r="I44" s="53"/>
      <c r="J44" s="53"/>
      <c r="K44" s="53"/>
      <c r="L44" s="53"/>
    </row>
    <row r="45" spans="1:12" ht="15.75" customHeight="1" x14ac:dyDescent="0.2">
      <c r="A45" s="5"/>
      <c r="B45" s="4"/>
      <c r="C45" s="4"/>
      <c r="D45" s="4"/>
      <c r="E45" s="13" t="s">
        <v>23</v>
      </c>
      <c r="F45" s="54"/>
      <c r="G45" s="54"/>
      <c r="H45" s="54"/>
      <c r="I45" s="54"/>
      <c r="J45" s="54"/>
      <c r="K45" s="54"/>
      <c r="L45" s="54"/>
    </row>
    <row r="46" spans="1:12" ht="15.75" customHeight="1" x14ac:dyDescent="0.2">
      <c r="A46" s="5"/>
      <c r="B46" s="4"/>
      <c r="C46" s="4"/>
      <c r="D46" s="4"/>
      <c r="E46" s="13" t="s">
        <v>169</v>
      </c>
      <c r="F46" s="53"/>
      <c r="G46" s="53"/>
      <c r="H46" s="53"/>
      <c r="I46" s="53"/>
      <c r="J46" s="53"/>
      <c r="K46" s="53"/>
      <c r="L46" s="53"/>
    </row>
    <row r="47" spans="1:12" ht="15.75" customHeight="1" x14ac:dyDescent="0.2">
      <c r="A47" s="5"/>
      <c r="B47" s="4"/>
      <c r="C47" s="4"/>
      <c r="D47" s="4"/>
      <c r="E47" s="13" t="s">
        <v>24</v>
      </c>
      <c r="F47" s="54"/>
      <c r="G47" s="54"/>
      <c r="H47" s="54"/>
      <c r="I47" s="54"/>
      <c r="J47" s="54"/>
      <c r="K47" s="54"/>
      <c r="L47" s="54"/>
    </row>
    <row r="48" spans="1:12" ht="15.75" customHeight="1" x14ac:dyDescent="0.2">
      <c r="A48" s="5"/>
      <c r="B48" s="4"/>
      <c r="C48" s="4"/>
      <c r="D48" s="4"/>
      <c r="E48" s="13" t="s">
        <v>25</v>
      </c>
      <c r="F48" s="53"/>
      <c r="G48" s="53"/>
      <c r="H48" s="53"/>
      <c r="I48" s="53"/>
      <c r="J48" s="53"/>
      <c r="K48" s="53"/>
      <c r="L48" s="53"/>
    </row>
    <row r="49" spans="1:12" ht="11.45" customHeight="1" x14ac:dyDescent="0.2">
      <c r="A49" s="2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2" ht="15.75" customHeight="1" x14ac:dyDescent="0.2">
      <c r="A50" s="2">
        <v>8</v>
      </c>
      <c r="B50" s="3" t="s">
        <v>26</v>
      </c>
    </row>
    <row r="51" spans="1:12" ht="15.75" customHeight="1" x14ac:dyDescent="0.2">
      <c r="B51" s="51"/>
      <c r="C51" s="52"/>
      <c r="D51" s="52"/>
      <c r="E51" s="52"/>
      <c r="F51" s="52"/>
      <c r="G51" s="52"/>
      <c r="H51" s="52"/>
      <c r="I51" s="52"/>
      <c r="J51" s="52"/>
      <c r="K51" s="52"/>
      <c r="L51" s="52"/>
    </row>
    <row r="52" spans="1:12" ht="15.75" customHeight="1" x14ac:dyDescent="0.2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1:12" ht="15.75" customHeight="1" x14ac:dyDescent="0.2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</row>
    <row r="54" spans="1:12" ht="15.75" customHeight="1" x14ac:dyDescent="0.2"/>
  </sheetData>
  <sheetProtection sheet="1" selectLockedCells="1"/>
  <mergeCells count="22">
    <mergeCell ref="B51:L53"/>
    <mergeCell ref="F42:L42"/>
    <mergeCell ref="F43:L43"/>
    <mergeCell ref="F44:L44"/>
    <mergeCell ref="F45:L45"/>
    <mergeCell ref="F47:L47"/>
    <mergeCell ref="F48:L48"/>
    <mergeCell ref="F46:L46"/>
    <mergeCell ref="B32:B35"/>
    <mergeCell ref="E4:L5"/>
    <mergeCell ref="D11:L11"/>
    <mergeCell ref="F12:G12"/>
    <mergeCell ref="F17:H17"/>
    <mergeCell ref="G22:H22"/>
    <mergeCell ref="H24:I24"/>
    <mergeCell ref="K10:L10"/>
    <mergeCell ref="I8:L8"/>
    <mergeCell ref="I9:L9"/>
    <mergeCell ref="G28:I28"/>
    <mergeCell ref="G29:I29"/>
    <mergeCell ref="B29:F29"/>
    <mergeCell ref="G27:I27"/>
  </mergeCells>
  <pageMargins left="0.59055118110236227" right="0.47244094488188981" top="0.86614173228346458" bottom="0.3125" header="0.31496062992125984" footer="0.31496062992125984"/>
  <pageSetup paperSize="9" orientation="portrait" r:id="rId1"/>
  <headerFooter>
    <oddHeader>&amp;L&amp;G&amp;R&amp;"Verdana,Gras"Département Prévention et Intervention&amp;6
&amp;10
  Centre de compétence Prévention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Option Button 1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200025</xdr:rowOff>
                  </from>
                  <to>
                    <xdr:col>3</xdr:col>
                    <xdr:colOff>104775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Option Button 2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9525</xdr:rowOff>
                  </from>
                  <to>
                    <xdr:col>3</xdr:col>
                    <xdr:colOff>47625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Option Button 3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0</xdr:rowOff>
                  </from>
                  <to>
                    <xdr:col>7</xdr:col>
                    <xdr:colOff>180975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defaultSize="0" autoFill="0" autoLine="0" autoPict="0">
                <anchor moveWithCells="1">
                  <from>
                    <xdr:col>4</xdr:col>
                    <xdr:colOff>161925</xdr:colOff>
                    <xdr:row>7</xdr:row>
                    <xdr:rowOff>190500</xdr:rowOff>
                  </from>
                  <to>
                    <xdr:col>6</xdr:col>
                    <xdr:colOff>219075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Drop Down 5">
              <controlPr locked="0" defaultSize="0" autoLine="0" autoPict="0">
                <anchor moveWithCells="1">
                  <from>
                    <xdr:col>4</xdr:col>
                    <xdr:colOff>9525</xdr:colOff>
                    <xdr:row>9</xdr:row>
                    <xdr:rowOff>28575</xdr:rowOff>
                  </from>
                  <to>
                    <xdr:col>7</xdr:col>
                    <xdr:colOff>428625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209550</xdr:rowOff>
                  </from>
                  <to>
                    <xdr:col>7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209550</xdr:rowOff>
                  </from>
                  <to>
                    <xdr:col>6</xdr:col>
                    <xdr:colOff>438150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9525</xdr:rowOff>
                  </from>
                  <to>
                    <xdr:col>8</xdr:col>
                    <xdr:colOff>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200025</xdr:rowOff>
                  </from>
                  <to>
                    <xdr:col>6</xdr:col>
                    <xdr:colOff>438150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190500</xdr:rowOff>
                  </from>
                  <to>
                    <xdr:col>6</xdr:col>
                    <xdr:colOff>438150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200025</xdr:rowOff>
                  </from>
                  <to>
                    <xdr:col>6</xdr:col>
                    <xdr:colOff>438150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36</xdr:row>
                    <xdr:rowOff>190500</xdr:rowOff>
                  </from>
                  <to>
                    <xdr:col>6</xdr:col>
                    <xdr:colOff>438150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37</xdr:row>
                    <xdr:rowOff>209550</xdr:rowOff>
                  </from>
                  <to>
                    <xdr:col>6</xdr:col>
                    <xdr:colOff>438150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Spinner 14">
              <controlPr locked="0" defaultSize="0" autoPict="0">
                <anchor moveWithCells="1" sizeWithCells="1">
                  <from>
                    <xdr:col>6</xdr:col>
                    <xdr:colOff>104775</xdr:colOff>
                    <xdr:row>18</xdr:row>
                    <xdr:rowOff>161925</xdr:rowOff>
                  </from>
                  <to>
                    <xdr:col>6</xdr:col>
                    <xdr:colOff>333375</xdr:colOff>
                    <xdr:row>20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D76E-2276-41EF-88CA-38EA36716709}">
  <sheetPr codeName="Feuil2"/>
  <dimension ref="A1:L51"/>
  <sheetViews>
    <sheetView showGridLines="0" showRowColHeaders="0" showRuler="0" view="pageLayout" zoomScale="160" zoomScaleNormal="100" zoomScalePageLayoutView="160" workbookViewId="0">
      <selection activeCell="E7" sqref="E7:F7"/>
    </sheetView>
  </sheetViews>
  <sheetFormatPr baseColWidth="10" defaultRowHeight="12.75" x14ac:dyDescent="0.2"/>
  <cols>
    <col min="1" max="1" width="4.7109375" customWidth="1"/>
    <col min="2" max="2" width="4" customWidth="1"/>
    <col min="3" max="3" width="12.42578125" customWidth="1"/>
    <col min="4" max="4" width="4.140625" customWidth="1"/>
    <col min="5" max="5" width="1.42578125" customWidth="1"/>
    <col min="6" max="6" width="5.140625" customWidth="1"/>
    <col min="7" max="7" width="8.85546875" customWidth="1"/>
    <col min="8" max="8" width="6.42578125" customWidth="1"/>
    <col min="12" max="12" width="10.7109375" customWidth="1"/>
    <col min="13" max="13" width="3.28515625" customWidth="1"/>
  </cols>
  <sheetData>
    <row r="1" spans="1:12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A2" s="25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2.75" customHeight="1" x14ac:dyDescent="0.2">
      <c r="A4" s="25" t="s">
        <v>161</v>
      </c>
      <c r="B4" s="18"/>
      <c r="C4" s="18"/>
      <c r="D4" s="18"/>
      <c r="E4" s="58" t="s">
        <v>2</v>
      </c>
      <c r="F4" s="58"/>
      <c r="G4" s="58"/>
      <c r="H4" s="58"/>
      <c r="I4" s="58"/>
      <c r="J4" s="58"/>
      <c r="K4" s="58"/>
      <c r="L4" s="58"/>
    </row>
    <row r="5" spans="1:12" x14ac:dyDescent="0.2">
      <c r="A5" s="18"/>
      <c r="B5" s="18"/>
      <c r="C5" s="18"/>
      <c r="D5" s="18"/>
      <c r="E5" s="58"/>
      <c r="F5" s="58"/>
      <c r="G5" s="58"/>
      <c r="H5" s="58"/>
      <c r="I5" s="58"/>
      <c r="J5" s="58"/>
      <c r="K5" s="58"/>
      <c r="L5" s="58"/>
    </row>
    <row r="6" spans="1:12" ht="17.100000000000001" customHeight="1" x14ac:dyDescent="0.2">
      <c r="A6" s="20">
        <v>1</v>
      </c>
      <c r="B6" s="21" t="s">
        <v>3</v>
      </c>
      <c r="C6" s="17"/>
      <c r="D6" s="17"/>
      <c r="E6" s="17"/>
      <c r="F6" s="17"/>
      <c r="G6" s="17"/>
      <c r="H6" s="17"/>
      <c r="I6" s="17"/>
      <c r="J6" s="17"/>
      <c r="K6" s="17"/>
      <c r="L6" s="18"/>
    </row>
    <row r="7" spans="1:12" ht="17.100000000000001" customHeight="1" x14ac:dyDescent="0.2">
      <c r="A7" s="20"/>
      <c r="B7" s="55" t="s">
        <v>162</v>
      </c>
      <c r="C7" s="55"/>
      <c r="D7" s="55"/>
      <c r="E7" s="59" t="s">
        <v>163</v>
      </c>
      <c r="F7" s="59"/>
      <c r="G7" s="26" t="s">
        <v>171</v>
      </c>
      <c r="H7" s="17"/>
      <c r="I7" s="17"/>
      <c r="J7" s="17"/>
      <c r="K7" s="17"/>
      <c r="L7" s="18"/>
    </row>
    <row r="8" spans="1:12" ht="17.100000000000001" customHeight="1" x14ac:dyDescent="0.2">
      <c r="A8" s="16">
        <v>1.1000000000000001</v>
      </c>
      <c r="B8" s="17" t="s">
        <v>4</v>
      </c>
      <c r="C8" s="17"/>
      <c r="D8" s="57" t="str">
        <f xml:space="preserve"> _xlfn.IFS(Préalable!D7 = 1, "Commune", Préalable!D7=2, "Associaton", Préalable!D7=3, "Privé / Promoteur", Préalable!D7=4, Préalable!G9)</f>
        <v>Commune</v>
      </c>
      <c r="E8" s="57"/>
      <c r="F8" s="57"/>
      <c r="G8" s="57"/>
      <c r="H8" s="57"/>
      <c r="I8" s="57"/>
      <c r="J8" s="57"/>
      <c r="K8" s="57"/>
      <c r="L8" s="57"/>
    </row>
    <row r="9" spans="1:12" ht="17.100000000000001" customHeight="1" x14ac:dyDescent="0.2">
      <c r="A9" s="16">
        <v>1.2</v>
      </c>
      <c r="B9" s="56" t="s">
        <v>164</v>
      </c>
      <c r="C9" s="56"/>
      <c r="D9" s="57" t="str">
        <f>INDEX(Donnees1!A:A,MATCH(Préalable!E7,Donnees1!B:B,0),1)</f>
        <v>Choix de la commune</v>
      </c>
      <c r="E9" s="57"/>
      <c r="F9" s="57"/>
      <c r="G9" s="57"/>
      <c r="H9" s="57"/>
      <c r="I9" s="57"/>
      <c r="J9" s="57"/>
      <c r="K9" s="57"/>
      <c r="L9" s="57"/>
    </row>
    <row r="10" spans="1:12" ht="17.100000000000001" customHeight="1" x14ac:dyDescent="0.2">
      <c r="A10" s="16">
        <v>1.3</v>
      </c>
      <c r="B10" s="56" t="s">
        <v>6</v>
      </c>
      <c r="C10" s="56"/>
      <c r="D10" s="60" t="str">
        <f>IF(Préalable!D11&lt;&gt;"",Préalable!D11,"")</f>
        <v/>
      </c>
      <c r="E10" s="60"/>
      <c r="F10" s="60"/>
      <c r="G10" s="60"/>
      <c r="H10" s="60"/>
      <c r="I10" s="60"/>
      <c r="J10" s="60"/>
      <c r="K10" s="60"/>
      <c r="L10" s="60"/>
    </row>
    <row r="11" spans="1:12" ht="17.100000000000001" customHeight="1" x14ac:dyDescent="0.2">
      <c r="A11" s="16">
        <v>1.4</v>
      </c>
      <c r="B11" s="19" t="s">
        <v>165</v>
      </c>
      <c r="C11" s="19"/>
      <c r="D11" s="61"/>
      <c r="E11" s="61"/>
      <c r="F11" s="61"/>
      <c r="G11" s="61"/>
      <c r="H11" s="61"/>
      <c r="I11" s="61"/>
      <c r="J11" s="19"/>
      <c r="K11" s="19"/>
      <c r="L11" s="27"/>
    </row>
    <row r="12" spans="1:12" ht="17.100000000000001" customHeight="1" x14ac:dyDescent="0.2">
      <c r="A12" s="16">
        <v>1.5</v>
      </c>
      <c r="B12" s="56" t="s">
        <v>166</v>
      </c>
      <c r="C12" s="56"/>
      <c r="D12" s="56"/>
      <c r="E12" s="56"/>
      <c r="F12" s="43"/>
      <c r="G12" s="43"/>
      <c r="H12" s="43"/>
      <c r="I12" s="43"/>
      <c r="J12" s="43"/>
      <c r="K12" s="43"/>
      <c r="L12" s="43"/>
    </row>
    <row r="13" spans="1:12" ht="17.100000000000001" customHeight="1" x14ac:dyDescent="0.2">
      <c r="A13" s="16"/>
      <c r="B13" s="19"/>
      <c r="C13" s="19"/>
      <c r="D13" s="19"/>
      <c r="E13" s="19"/>
      <c r="F13" s="66"/>
      <c r="G13" s="67"/>
      <c r="H13" s="19"/>
      <c r="I13" s="19"/>
      <c r="J13" s="19"/>
      <c r="K13" s="19"/>
      <c r="L13" s="27"/>
    </row>
    <row r="14" spans="1:12" ht="17.100000000000001" customHeight="1" x14ac:dyDescent="0.2">
      <c r="A14" s="20">
        <v>2</v>
      </c>
      <c r="B14" s="21" t="s">
        <v>8</v>
      </c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1:12" ht="17.100000000000001" customHeight="1" x14ac:dyDescent="0.2">
      <c r="A15" s="16"/>
      <c r="B15" s="17" t="s">
        <v>9</v>
      </c>
      <c r="C15" s="17"/>
      <c r="D15" s="17"/>
      <c r="E15" s="17"/>
      <c r="F15" s="17"/>
      <c r="G15" s="17"/>
      <c r="H15" s="22">
        <v>0</v>
      </c>
      <c r="I15" s="17" t="s">
        <v>10</v>
      </c>
      <c r="J15" s="17"/>
      <c r="K15" s="17"/>
      <c r="L15" s="18"/>
    </row>
    <row r="16" spans="1:12" ht="17.100000000000001" customHeight="1" x14ac:dyDescent="0.2">
      <c r="A16" s="16"/>
      <c r="B16" s="17" t="s">
        <v>176</v>
      </c>
      <c r="C16" s="17"/>
      <c r="D16" s="17"/>
      <c r="E16" s="17"/>
      <c r="F16" s="17"/>
      <c r="G16" s="17"/>
      <c r="H16" s="23">
        <v>0</v>
      </c>
      <c r="I16" s="17" t="s">
        <v>10</v>
      </c>
      <c r="J16" s="17"/>
      <c r="K16" s="17"/>
      <c r="L16" s="18"/>
    </row>
    <row r="17" spans="1:12" ht="17.100000000000001" customHeight="1" x14ac:dyDescent="0.2">
      <c r="A17" s="16"/>
      <c r="B17" s="17" t="s">
        <v>170</v>
      </c>
      <c r="C17" s="17"/>
      <c r="D17" s="17"/>
      <c r="E17" s="17"/>
      <c r="F17" s="44">
        <v>0</v>
      </c>
      <c r="G17" s="44"/>
      <c r="H17" s="44"/>
      <c r="I17" s="17" t="s">
        <v>12</v>
      </c>
      <c r="J17" s="17"/>
      <c r="K17" s="17"/>
      <c r="L17" s="18"/>
    </row>
    <row r="18" spans="1:12" ht="17.100000000000001" customHeight="1" x14ac:dyDescent="0.2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spans="1:12" ht="17.100000000000001" customHeight="1" x14ac:dyDescent="0.2">
      <c r="A19" s="20">
        <v>3</v>
      </c>
      <c r="B19" s="21" t="s">
        <v>13</v>
      </c>
      <c r="C19" s="17"/>
      <c r="D19" s="17"/>
      <c r="E19" s="17"/>
      <c r="F19" s="17"/>
      <c r="G19" s="17"/>
      <c r="H19" s="17"/>
      <c r="I19" s="17"/>
      <c r="J19" s="17"/>
      <c r="K19" s="17"/>
      <c r="L19" s="18"/>
    </row>
    <row r="20" spans="1:12" ht="17.100000000000001" customHeight="1" x14ac:dyDescent="0.2">
      <c r="A20" s="16"/>
      <c r="B20" s="17" t="s">
        <v>177</v>
      </c>
      <c r="C20" s="17"/>
      <c r="D20" s="17"/>
      <c r="E20" s="17"/>
      <c r="F20" s="17"/>
      <c r="G20" s="28"/>
      <c r="H20" s="11">
        <v>0</v>
      </c>
      <c r="I20" s="17" t="s">
        <v>14</v>
      </c>
      <c r="J20" s="17"/>
      <c r="K20" s="17"/>
      <c r="L20" s="18"/>
    </row>
    <row r="21" spans="1:12" ht="5.25" customHeight="1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</row>
    <row r="22" spans="1:12" ht="17.100000000000001" customHeight="1" x14ac:dyDescent="0.2">
      <c r="A22" s="16"/>
      <c r="B22" s="17" t="s">
        <v>172</v>
      </c>
      <c r="C22" s="17"/>
      <c r="D22" s="17"/>
      <c r="E22" s="17"/>
      <c r="F22" s="17"/>
      <c r="G22" s="44">
        <v>0</v>
      </c>
      <c r="H22" s="44"/>
      <c r="I22" s="17" t="s">
        <v>167</v>
      </c>
      <c r="J22" s="17"/>
      <c r="K22" s="17"/>
      <c r="L22" s="18"/>
    </row>
    <row r="23" spans="1:12" ht="17.100000000000001" customHeight="1" x14ac:dyDescent="0.2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8"/>
    </row>
    <row r="24" spans="1:12" ht="17.100000000000001" customHeight="1" x14ac:dyDescent="0.2">
      <c r="A24" s="20">
        <v>4</v>
      </c>
      <c r="B24" s="21" t="s">
        <v>173</v>
      </c>
      <c r="C24" s="17"/>
      <c r="D24" s="17"/>
      <c r="E24" s="17"/>
      <c r="F24" s="17"/>
      <c r="G24" s="17"/>
      <c r="H24" s="29"/>
      <c r="I24" s="24"/>
      <c r="J24" s="30"/>
      <c r="K24" s="17"/>
      <c r="L24" s="18"/>
    </row>
    <row r="25" spans="1:12" ht="17.100000000000001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</row>
    <row r="26" spans="1:12" ht="17.100000000000001" customHeight="1" x14ac:dyDescent="0.2">
      <c r="A26" s="20">
        <v>5</v>
      </c>
      <c r="B26" s="21" t="s">
        <v>15</v>
      </c>
      <c r="C26" s="17"/>
      <c r="D26" s="17"/>
      <c r="E26" s="17"/>
      <c r="F26" s="17"/>
      <c r="G26" s="17"/>
      <c r="H26" s="17"/>
      <c r="I26" s="17"/>
      <c r="J26" s="17"/>
      <c r="K26" s="17"/>
      <c r="L26" s="18"/>
    </row>
    <row r="27" spans="1:12" ht="17.100000000000001" customHeight="1" x14ac:dyDescent="0.2">
      <c r="A27" s="16"/>
      <c r="B27" s="50" t="s">
        <v>179</v>
      </c>
      <c r="C27" s="50"/>
      <c r="D27" s="50"/>
      <c r="E27" s="50"/>
      <c r="F27" s="50"/>
      <c r="G27" s="35"/>
      <c r="H27" s="48">
        <f>(H20*2000)</f>
        <v>0</v>
      </c>
      <c r="I27" s="48"/>
      <c r="J27" s="17"/>
      <c r="K27" s="17"/>
      <c r="L27" s="18"/>
    </row>
    <row r="28" spans="1:12" ht="17.100000000000001" customHeight="1" x14ac:dyDescent="0.2">
      <c r="A28" s="16"/>
      <c r="B28" s="50" t="s">
        <v>180</v>
      </c>
      <c r="C28" s="50"/>
      <c r="D28" s="50"/>
      <c r="E28" s="50"/>
      <c r="F28" s="50"/>
      <c r="G28" s="34"/>
      <c r="H28" s="48">
        <f>((IFERROR(H16/H15,0)*0.3*F17))</f>
        <v>0</v>
      </c>
      <c r="I28" s="48"/>
      <c r="J28" s="17"/>
      <c r="K28" s="17"/>
      <c r="L28" s="18"/>
    </row>
    <row r="29" spans="1:12" ht="17.100000000000001" customHeight="1" x14ac:dyDescent="0.2">
      <c r="A29" s="16"/>
      <c r="B29" s="50" t="s">
        <v>16</v>
      </c>
      <c r="C29" s="50"/>
      <c r="D29" s="50"/>
      <c r="E29" s="50"/>
      <c r="F29" s="50"/>
      <c r="G29" s="34"/>
      <c r="H29" s="68">
        <f>(H20*2000)+((IFERROR(H16/H15,0)*0.3*F17))</f>
        <v>0</v>
      </c>
      <c r="I29" s="68"/>
      <c r="J29" s="17"/>
      <c r="K29" s="17"/>
      <c r="L29" s="18"/>
    </row>
    <row r="30" spans="1:12" ht="17.100000000000001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</row>
    <row r="31" spans="1:12" ht="17.100000000000001" customHeight="1" x14ac:dyDescent="0.2">
      <c r="A31" s="20">
        <v>6</v>
      </c>
      <c r="B31" s="21" t="s">
        <v>17</v>
      </c>
      <c r="C31" s="17"/>
      <c r="D31" s="17"/>
      <c r="E31" s="17"/>
      <c r="F31" s="17"/>
      <c r="G31" s="17"/>
      <c r="H31" s="17"/>
      <c r="I31" s="17"/>
      <c r="J31" s="17"/>
      <c r="K31" s="17"/>
      <c r="L31" s="18"/>
    </row>
    <row r="32" spans="1:12" ht="17.100000000000001" customHeight="1" x14ac:dyDescent="0.2">
      <c r="A32" s="20"/>
      <c r="B32" s="63"/>
      <c r="C32" s="17"/>
      <c r="D32" s="17"/>
      <c r="E32" s="17"/>
      <c r="F32" s="17"/>
      <c r="G32" s="17"/>
      <c r="H32" s="17"/>
      <c r="I32" s="17"/>
      <c r="J32" s="17"/>
      <c r="K32" s="17"/>
      <c r="L32" s="18"/>
    </row>
    <row r="33" spans="1:12" ht="17.100000000000001" customHeight="1" x14ac:dyDescent="0.2">
      <c r="A33" s="20"/>
      <c r="B33" s="64"/>
      <c r="C33" s="17"/>
      <c r="D33" s="17"/>
      <c r="E33" s="17"/>
      <c r="F33" s="17"/>
      <c r="G33" s="17"/>
      <c r="H33" s="17"/>
      <c r="I33" s="17"/>
      <c r="J33" s="17"/>
      <c r="K33" s="17"/>
      <c r="L33" s="18"/>
    </row>
    <row r="34" spans="1:12" ht="17.100000000000001" customHeight="1" x14ac:dyDescent="0.2">
      <c r="A34" s="20"/>
      <c r="B34" s="65" t="s">
        <v>174</v>
      </c>
      <c r="C34" s="31"/>
      <c r="D34" s="31"/>
      <c r="E34" s="31"/>
      <c r="F34" s="31"/>
      <c r="G34" s="31"/>
      <c r="H34" s="31"/>
      <c r="I34" s="17"/>
      <c r="J34" s="17"/>
      <c r="K34" s="17"/>
      <c r="L34" s="18"/>
    </row>
    <row r="35" spans="1:12" ht="17.100000000000001" customHeight="1" x14ac:dyDescent="0.2">
      <c r="A35" s="20"/>
      <c r="B35" s="65"/>
      <c r="C35" s="32"/>
      <c r="D35" s="32"/>
      <c r="E35" s="32"/>
      <c r="F35" s="32"/>
      <c r="G35" s="32"/>
      <c r="H35" s="32"/>
      <c r="I35" s="17"/>
      <c r="J35" s="17"/>
      <c r="K35" s="17"/>
      <c r="L35" s="18"/>
    </row>
    <row r="36" spans="1:12" ht="17.100000000000001" customHeight="1" x14ac:dyDescent="0.2">
      <c r="A36" s="20"/>
      <c r="B36" s="65"/>
      <c r="C36" s="17"/>
      <c r="D36" s="17"/>
      <c r="E36" s="17"/>
      <c r="F36" s="17"/>
      <c r="G36" s="17"/>
      <c r="H36" s="17"/>
      <c r="I36" s="17"/>
      <c r="J36" s="17"/>
      <c r="K36" s="17"/>
      <c r="L36" s="18"/>
    </row>
    <row r="37" spans="1:12" ht="17.100000000000001" customHeight="1" x14ac:dyDescent="0.2">
      <c r="A37" s="20"/>
      <c r="B37" s="65"/>
      <c r="C37" s="17"/>
      <c r="D37" s="17"/>
      <c r="E37" s="17"/>
      <c r="F37" s="17"/>
      <c r="G37" s="17"/>
      <c r="H37" s="17"/>
      <c r="I37" s="17"/>
      <c r="J37" s="17"/>
      <c r="K37" s="17"/>
      <c r="L37" s="18"/>
    </row>
    <row r="38" spans="1:12" ht="17.100000000000001" customHeight="1" x14ac:dyDescent="0.2">
      <c r="A38" s="20"/>
      <c r="B38" s="65"/>
      <c r="C38" s="17"/>
      <c r="D38" s="17"/>
      <c r="E38" s="17"/>
      <c r="F38" s="17"/>
      <c r="G38" s="17"/>
      <c r="H38" s="17"/>
      <c r="I38" s="17"/>
      <c r="J38" s="17"/>
      <c r="K38" s="17"/>
      <c r="L38" s="18"/>
    </row>
    <row r="39" spans="1:12" ht="17.100000000000001" customHeight="1" x14ac:dyDescent="0.2">
      <c r="A39" s="20"/>
      <c r="B39" s="65"/>
      <c r="C39" s="17"/>
      <c r="D39" s="17"/>
      <c r="E39" s="17"/>
      <c r="F39" s="17"/>
      <c r="G39" s="17"/>
      <c r="H39" s="17"/>
      <c r="I39" s="17"/>
      <c r="J39" s="17"/>
      <c r="K39" s="17"/>
      <c r="L39" s="18"/>
    </row>
    <row r="40" spans="1:12" ht="17.100000000000001" customHeight="1" x14ac:dyDescent="0.2">
      <c r="A40" s="20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8"/>
    </row>
    <row r="41" spans="1:12" ht="17.100000000000001" customHeight="1" x14ac:dyDescent="0.2">
      <c r="A41" s="20">
        <v>7</v>
      </c>
      <c r="B41" s="21" t="s">
        <v>26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4.1" customHeight="1" x14ac:dyDescent="0.2">
      <c r="A42" s="18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</row>
    <row r="43" spans="1:12" ht="14.1" customHeight="1" x14ac:dyDescent="0.2">
      <c r="A43" s="18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</row>
    <row r="44" spans="1:12" ht="14.1" customHeight="1" x14ac:dyDescent="0.2">
      <c r="A44" s="18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</row>
    <row r="45" spans="1:12" x14ac:dyDescent="0.2">
      <c r="A45" s="18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</row>
    <row r="46" spans="1:12" x14ac:dyDescent="0.2">
      <c r="A46" s="18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</row>
    <row r="47" spans="1:12" x14ac:dyDescent="0.2">
      <c r="A47" s="18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</row>
    <row r="48" spans="1:12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</sheetData>
  <sheetProtection sheet="1" selectLockedCells="1"/>
  <mergeCells count="23">
    <mergeCell ref="D11:I11"/>
    <mergeCell ref="B12:E12"/>
    <mergeCell ref="B42:L47"/>
    <mergeCell ref="B32:B33"/>
    <mergeCell ref="B34:B39"/>
    <mergeCell ref="F13:G13"/>
    <mergeCell ref="F17:H17"/>
    <mergeCell ref="F12:L12"/>
    <mergeCell ref="G22:H22"/>
    <mergeCell ref="B28:F28"/>
    <mergeCell ref="B29:F29"/>
    <mergeCell ref="H28:I28"/>
    <mergeCell ref="H29:I29"/>
    <mergeCell ref="B27:F27"/>
    <mergeCell ref="H27:I27"/>
    <mergeCell ref="B7:D7"/>
    <mergeCell ref="B9:C9"/>
    <mergeCell ref="B10:C10"/>
    <mergeCell ref="D8:L8"/>
    <mergeCell ref="E4:L5"/>
    <mergeCell ref="E7:F7"/>
    <mergeCell ref="D9:L9"/>
    <mergeCell ref="D10:L10"/>
  </mergeCells>
  <pageMargins left="0.59055118110236227" right="0.47244094488188981" top="0.86614173228346458" bottom="0.5078125" header="0.31496062992125984" footer="0.31496062992125984"/>
  <pageSetup paperSize="9" orientation="portrait" r:id="rId1"/>
  <headerFooter>
    <oddHeader>&amp;L&amp;G&amp;R&amp;"Verdana,Gras"Département Prévention et Intervention&amp;6
&amp;10
  Secteur Prévention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30</xdr:row>
                    <xdr:rowOff>209550</xdr:rowOff>
                  </from>
                  <to>
                    <xdr:col>7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31</xdr:row>
                    <xdr:rowOff>209550</xdr:rowOff>
                  </from>
                  <to>
                    <xdr:col>7</xdr:col>
                    <xdr:colOff>9525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9525</xdr:rowOff>
                  </from>
                  <to>
                    <xdr:col>8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33</xdr:row>
                    <xdr:rowOff>200025</xdr:rowOff>
                  </from>
                  <to>
                    <xdr:col>7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34</xdr:row>
                    <xdr:rowOff>190500</xdr:rowOff>
                  </from>
                  <to>
                    <xdr:col>7</xdr:col>
                    <xdr:colOff>9525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35</xdr:row>
                    <xdr:rowOff>200025</xdr:rowOff>
                  </from>
                  <to>
                    <xdr:col>7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36</xdr:row>
                    <xdr:rowOff>190500</xdr:rowOff>
                  </from>
                  <to>
                    <xdr:col>7</xdr:col>
                    <xdr:colOff>9525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37</xdr:row>
                    <xdr:rowOff>209550</xdr:rowOff>
                  </from>
                  <to>
                    <xdr:col>7</xdr:col>
                    <xdr:colOff>9525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3" name="Spinner 14">
              <controlPr locked="0" defaultSize="0" autoPict="0">
                <anchor moveWithCells="1" sizeWithCells="1">
                  <from>
                    <xdr:col>6</xdr:col>
                    <xdr:colOff>142875</xdr:colOff>
                    <xdr:row>18</xdr:row>
                    <xdr:rowOff>142875</xdr:rowOff>
                  </from>
                  <to>
                    <xdr:col>6</xdr:col>
                    <xdr:colOff>371475</xdr:colOff>
                    <xdr:row>19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E6B9-8CDD-4E03-849B-B8F0A42FCBFB}">
  <sheetPr codeName="Feuil3"/>
  <dimension ref="A1:B134"/>
  <sheetViews>
    <sheetView workbookViewId="0"/>
  </sheetViews>
  <sheetFormatPr baseColWidth="10" defaultRowHeight="12.75" x14ac:dyDescent="0.2"/>
  <cols>
    <col min="1" max="1" width="24" bestFit="1" customWidth="1"/>
  </cols>
  <sheetData>
    <row r="1" spans="1:2" x14ac:dyDescent="0.2">
      <c r="A1" s="14" t="s">
        <v>27</v>
      </c>
      <c r="B1" s="15">
        <v>1</v>
      </c>
    </row>
    <row r="2" spans="1:2" x14ac:dyDescent="0.2">
      <c r="A2" s="14" t="s">
        <v>28</v>
      </c>
      <c r="B2" s="15">
        <v>2</v>
      </c>
    </row>
    <row r="3" spans="1:2" x14ac:dyDescent="0.2">
      <c r="A3" s="14" t="s">
        <v>29</v>
      </c>
      <c r="B3" s="15">
        <v>3</v>
      </c>
    </row>
    <row r="4" spans="1:2" x14ac:dyDescent="0.2">
      <c r="A4" s="14" t="s">
        <v>30</v>
      </c>
      <c r="B4" s="15">
        <v>4</v>
      </c>
    </row>
    <row r="5" spans="1:2" x14ac:dyDescent="0.2">
      <c r="A5" s="14" t="s">
        <v>31</v>
      </c>
      <c r="B5" s="15">
        <v>5</v>
      </c>
    </row>
    <row r="6" spans="1:2" x14ac:dyDescent="0.2">
      <c r="A6" s="14" t="s">
        <v>32</v>
      </c>
      <c r="B6" s="15">
        <v>6</v>
      </c>
    </row>
    <row r="7" spans="1:2" x14ac:dyDescent="0.2">
      <c r="A7" s="14" t="s">
        <v>33</v>
      </c>
      <c r="B7" s="15">
        <v>7</v>
      </c>
    </row>
    <row r="8" spans="1:2" x14ac:dyDescent="0.2">
      <c r="A8" s="14" t="s">
        <v>34</v>
      </c>
      <c r="B8" s="15">
        <v>8</v>
      </c>
    </row>
    <row r="9" spans="1:2" x14ac:dyDescent="0.2">
      <c r="A9" s="14" t="s">
        <v>35</v>
      </c>
      <c r="B9" s="15">
        <v>9</v>
      </c>
    </row>
    <row r="10" spans="1:2" x14ac:dyDescent="0.2">
      <c r="A10" s="14" t="s">
        <v>36</v>
      </c>
      <c r="B10" s="15">
        <v>10</v>
      </c>
    </row>
    <row r="11" spans="1:2" x14ac:dyDescent="0.2">
      <c r="A11" s="14" t="s">
        <v>37</v>
      </c>
      <c r="B11" s="15">
        <v>11</v>
      </c>
    </row>
    <row r="12" spans="1:2" x14ac:dyDescent="0.2">
      <c r="A12" s="14" t="s">
        <v>38</v>
      </c>
      <c r="B12" s="15">
        <v>12</v>
      </c>
    </row>
    <row r="13" spans="1:2" x14ac:dyDescent="0.2">
      <c r="A13" s="14" t="s">
        <v>39</v>
      </c>
      <c r="B13" s="15">
        <v>13</v>
      </c>
    </row>
    <row r="14" spans="1:2" x14ac:dyDescent="0.2">
      <c r="A14" s="14" t="s">
        <v>40</v>
      </c>
      <c r="B14" s="15">
        <v>14</v>
      </c>
    </row>
    <row r="15" spans="1:2" x14ac:dyDescent="0.2">
      <c r="A15" s="14" t="s">
        <v>41</v>
      </c>
      <c r="B15" s="15">
        <v>15</v>
      </c>
    </row>
    <row r="16" spans="1:2" x14ac:dyDescent="0.2">
      <c r="A16" s="14" t="s">
        <v>42</v>
      </c>
      <c r="B16" s="15">
        <v>16</v>
      </c>
    </row>
    <row r="17" spans="1:2" x14ac:dyDescent="0.2">
      <c r="A17" s="14" t="s">
        <v>43</v>
      </c>
      <c r="B17" s="15">
        <v>17</v>
      </c>
    </row>
    <row r="18" spans="1:2" x14ac:dyDescent="0.2">
      <c r="A18" s="14" t="s">
        <v>44</v>
      </c>
      <c r="B18" s="15">
        <v>18</v>
      </c>
    </row>
    <row r="19" spans="1:2" x14ac:dyDescent="0.2">
      <c r="A19" s="14" t="s">
        <v>45</v>
      </c>
      <c r="B19" s="15">
        <v>19</v>
      </c>
    </row>
    <row r="20" spans="1:2" x14ac:dyDescent="0.2">
      <c r="A20" s="14" t="s">
        <v>46</v>
      </c>
      <c r="B20" s="15">
        <v>20</v>
      </c>
    </row>
    <row r="21" spans="1:2" x14ac:dyDescent="0.2">
      <c r="A21" s="14" t="s">
        <v>47</v>
      </c>
      <c r="B21" s="15">
        <v>21</v>
      </c>
    </row>
    <row r="22" spans="1:2" x14ac:dyDescent="0.2">
      <c r="A22" s="14" t="s">
        <v>48</v>
      </c>
      <c r="B22" s="15">
        <v>22</v>
      </c>
    </row>
    <row r="23" spans="1:2" x14ac:dyDescent="0.2">
      <c r="A23" s="14" t="s">
        <v>49</v>
      </c>
      <c r="B23" s="15">
        <v>23</v>
      </c>
    </row>
    <row r="24" spans="1:2" x14ac:dyDescent="0.2">
      <c r="A24" s="14" t="s">
        <v>50</v>
      </c>
      <c r="B24" s="15">
        <v>24</v>
      </c>
    </row>
    <row r="25" spans="1:2" x14ac:dyDescent="0.2">
      <c r="A25" s="14" t="s">
        <v>51</v>
      </c>
      <c r="B25" s="15">
        <v>25</v>
      </c>
    </row>
    <row r="26" spans="1:2" x14ac:dyDescent="0.2">
      <c r="A26" s="14" t="s">
        <v>52</v>
      </c>
      <c r="B26" s="15">
        <v>26</v>
      </c>
    </row>
    <row r="27" spans="1:2" x14ac:dyDescent="0.2">
      <c r="A27" s="14" t="s">
        <v>53</v>
      </c>
      <c r="B27" s="15">
        <v>27</v>
      </c>
    </row>
    <row r="28" spans="1:2" x14ac:dyDescent="0.2">
      <c r="A28" s="14" t="s">
        <v>54</v>
      </c>
      <c r="B28" s="15">
        <v>28</v>
      </c>
    </row>
    <row r="29" spans="1:2" x14ac:dyDescent="0.2">
      <c r="A29" s="14" t="s">
        <v>55</v>
      </c>
      <c r="B29" s="15">
        <v>29</v>
      </c>
    </row>
    <row r="30" spans="1:2" x14ac:dyDescent="0.2">
      <c r="A30" s="14" t="s">
        <v>56</v>
      </c>
      <c r="B30" s="15">
        <v>30</v>
      </c>
    </row>
    <row r="31" spans="1:2" x14ac:dyDescent="0.2">
      <c r="A31" s="14" t="s">
        <v>57</v>
      </c>
      <c r="B31" s="15">
        <v>31</v>
      </c>
    </row>
    <row r="32" spans="1:2" x14ac:dyDescent="0.2">
      <c r="A32" s="14" t="s">
        <v>58</v>
      </c>
      <c r="B32" s="15">
        <v>32</v>
      </c>
    </row>
    <row r="33" spans="1:2" x14ac:dyDescent="0.2">
      <c r="A33" s="14" t="s">
        <v>59</v>
      </c>
      <c r="B33" s="15">
        <v>33</v>
      </c>
    </row>
    <row r="34" spans="1:2" x14ac:dyDescent="0.2">
      <c r="A34" s="14" t="s">
        <v>60</v>
      </c>
      <c r="B34" s="15">
        <v>34</v>
      </c>
    </row>
    <row r="35" spans="1:2" x14ac:dyDescent="0.2">
      <c r="A35" s="14" t="s">
        <v>61</v>
      </c>
      <c r="B35" s="15">
        <v>35</v>
      </c>
    </row>
    <row r="36" spans="1:2" x14ac:dyDescent="0.2">
      <c r="A36" s="14" t="s">
        <v>62</v>
      </c>
      <c r="B36" s="15">
        <v>36</v>
      </c>
    </row>
    <row r="37" spans="1:2" x14ac:dyDescent="0.2">
      <c r="A37" s="14" t="s">
        <v>63</v>
      </c>
      <c r="B37" s="15">
        <v>37</v>
      </c>
    </row>
    <row r="38" spans="1:2" x14ac:dyDescent="0.2">
      <c r="A38" s="14" t="s">
        <v>64</v>
      </c>
      <c r="B38" s="15">
        <v>38</v>
      </c>
    </row>
    <row r="39" spans="1:2" x14ac:dyDescent="0.2">
      <c r="A39" s="14" t="s">
        <v>65</v>
      </c>
      <c r="B39" s="15">
        <v>39</v>
      </c>
    </row>
    <row r="40" spans="1:2" x14ac:dyDescent="0.2">
      <c r="A40" s="14" t="s">
        <v>66</v>
      </c>
      <c r="B40" s="15">
        <v>40</v>
      </c>
    </row>
    <row r="41" spans="1:2" x14ac:dyDescent="0.2">
      <c r="A41" s="14" t="s">
        <v>67</v>
      </c>
      <c r="B41" s="15">
        <v>41</v>
      </c>
    </row>
    <row r="42" spans="1:2" x14ac:dyDescent="0.2">
      <c r="A42" s="14" t="s">
        <v>68</v>
      </c>
      <c r="B42" s="15">
        <v>42</v>
      </c>
    </row>
    <row r="43" spans="1:2" x14ac:dyDescent="0.2">
      <c r="A43" s="14" t="s">
        <v>69</v>
      </c>
      <c r="B43" s="15">
        <v>43</v>
      </c>
    </row>
    <row r="44" spans="1:2" x14ac:dyDescent="0.2">
      <c r="A44" s="14" t="s">
        <v>70</v>
      </c>
      <c r="B44" s="15">
        <v>44</v>
      </c>
    </row>
    <row r="45" spans="1:2" x14ac:dyDescent="0.2">
      <c r="A45" s="14" t="s">
        <v>71</v>
      </c>
      <c r="B45" s="15">
        <v>45</v>
      </c>
    </row>
    <row r="46" spans="1:2" x14ac:dyDescent="0.2">
      <c r="A46" s="14" t="s">
        <v>72</v>
      </c>
      <c r="B46" s="15">
        <v>46</v>
      </c>
    </row>
    <row r="47" spans="1:2" x14ac:dyDescent="0.2">
      <c r="A47" s="14" t="s">
        <v>73</v>
      </c>
      <c r="B47" s="15">
        <v>47</v>
      </c>
    </row>
    <row r="48" spans="1:2" x14ac:dyDescent="0.2">
      <c r="A48" s="14" t="s">
        <v>74</v>
      </c>
      <c r="B48" s="15">
        <v>48</v>
      </c>
    </row>
    <row r="49" spans="1:2" x14ac:dyDescent="0.2">
      <c r="A49" s="14" t="s">
        <v>75</v>
      </c>
      <c r="B49" s="15">
        <v>49</v>
      </c>
    </row>
    <row r="50" spans="1:2" x14ac:dyDescent="0.2">
      <c r="A50" s="14" t="s">
        <v>76</v>
      </c>
      <c r="B50" s="15">
        <v>50</v>
      </c>
    </row>
    <row r="51" spans="1:2" x14ac:dyDescent="0.2">
      <c r="A51" s="14" t="s">
        <v>77</v>
      </c>
      <c r="B51" s="15">
        <v>51</v>
      </c>
    </row>
    <row r="52" spans="1:2" x14ac:dyDescent="0.2">
      <c r="A52" s="14" t="s">
        <v>78</v>
      </c>
      <c r="B52" s="15">
        <v>52</v>
      </c>
    </row>
    <row r="53" spans="1:2" x14ac:dyDescent="0.2">
      <c r="A53" s="14" t="s">
        <v>79</v>
      </c>
      <c r="B53" s="15">
        <v>53</v>
      </c>
    </row>
    <row r="54" spans="1:2" x14ac:dyDescent="0.2">
      <c r="A54" s="14" t="s">
        <v>80</v>
      </c>
      <c r="B54" s="15">
        <v>54</v>
      </c>
    </row>
    <row r="55" spans="1:2" x14ac:dyDescent="0.2">
      <c r="A55" s="14" t="s">
        <v>81</v>
      </c>
      <c r="B55" s="15">
        <v>55</v>
      </c>
    </row>
    <row r="56" spans="1:2" x14ac:dyDescent="0.2">
      <c r="A56" s="14" t="s">
        <v>82</v>
      </c>
      <c r="B56" s="15">
        <v>56</v>
      </c>
    </row>
    <row r="57" spans="1:2" x14ac:dyDescent="0.2">
      <c r="A57" s="14" t="s">
        <v>83</v>
      </c>
      <c r="B57" s="15">
        <v>57</v>
      </c>
    </row>
    <row r="58" spans="1:2" x14ac:dyDescent="0.2">
      <c r="A58" s="14" t="s">
        <v>84</v>
      </c>
      <c r="B58" s="15">
        <v>58</v>
      </c>
    </row>
    <row r="59" spans="1:2" x14ac:dyDescent="0.2">
      <c r="A59" s="14" t="s">
        <v>85</v>
      </c>
      <c r="B59" s="15">
        <v>59</v>
      </c>
    </row>
    <row r="60" spans="1:2" x14ac:dyDescent="0.2">
      <c r="A60" s="14" t="s">
        <v>86</v>
      </c>
      <c r="B60" s="15">
        <v>60</v>
      </c>
    </row>
    <row r="61" spans="1:2" x14ac:dyDescent="0.2">
      <c r="A61" s="14" t="s">
        <v>87</v>
      </c>
      <c r="B61" s="15">
        <v>61</v>
      </c>
    </row>
    <row r="62" spans="1:2" x14ac:dyDescent="0.2">
      <c r="A62" s="14" t="s">
        <v>88</v>
      </c>
      <c r="B62" s="15">
        <v>62</v>
      </c>
    </row>
    <row r="63" spans="1:2" x14ac:dyDescent="0.2">
      <c r="A63" s="14" t="s">
        <v>89</v>
      </c>
      <c r="B63" s="15">
        <v>63</v>
      </c>
    </row>
    <row r="64" spans="1:2" x14ac:dyDescent="0.2">
      <c r="A64" s="14" t="s">
        <v>90</v>
      </c>
      <c r="B64" s="15">
        <v>64</v>
      </c>
    </row>
    <row r="65" spans="1:2" x14ac:dyDescent="0.2">
      <c r="A65" s="14" t="s">
        <v>91</v>
      </c>
      <c r="B65" s="15">
        <v>65</v>
      </c>
    </row>
    <row r="66" spans="1:2" x14ac:dyDescent="0.2">
      <c r="A66" s="14" t="s">
        <v>92</v>
      </c>
      <c r="B66" s="15">
        <v>66</v>
      </c>
    </row>
    <row r="67" spans="1:2" x14ac:dyDescent="0.2">
      <c r="A67" s="14" t="s">
        <v>93</v>
      </c>
      <c r="B67" s="15">
        <v>67</v>
      </c>
    </row>
    <row r="68" spans="1:2" x14ac:dyDescent="0.2">
      <c r="A68" s="14" t="s">
        <v>94</v>
      </c>
      <c r="B68" s="15">
        <v>68</v>
      </c>
    </row>
    <row r="69" spans="1:2" x14ac:dyDescent="0.2">
      <c r="A69" s="14" t="s">
        <v>95</v>
      </c>
      <c r="B69" s="15">
        <v>69</v>
      </c>
    </row>
    <row r="70" spans="1:2" x14ac:dyDescent="0.2">
      <c r="A70" s="14" t="s">
        <v>96</v>
      </c>
      <c r="B70" s="15">
        <v>70</v>
      </c>
    </row>
    <row r="71" spans="1:2" x14ac:dyDescent="0.2">
      <c r="A71" s="14" t="s">
        <v>97</v>
      </c>
      <c r="B71" s="15">
        <v>71</v>
      </c>
    </row>
    <row r="72" spans="1:2" x14ac:dyDescent="0.2">
      <c r="A72" s="14" t="s">
        <v>98</v>
      </c>
      <c r="B72" s="15">
        <v>72</v>
      </c>
    </row>
    <row r="73" spans="1:2" x14ac:dyDescent="0.2">
      <c r="A73" s="14" t="s">
        <v>99</v>
      </c>
      <c r="B73" s="15">
        <v>73</v>
      </c>
    </row>
    <row r="74" spans="1:2" x14ac:dyDescent="0.2">
      <c r="A74" s="14" t="s">
        <v>100</v>
      </c>
      <c r="B74" s="15">
        <v>74</v>
      </c>
    </row>
    <row r="75" spans="1:2" x14ac:dyDescent="0.2">
      <c r="A75" s="14" t="s">
        <v>101</v>
      </c>
      <c r="B75" s="15">
        <v>75</v>
      </c>
    </row>
    <row r="76" spans="1:2" x14ac:dyDescent="0.2">
      <c r="A76" s="14" t="s">
        <v>102</v>
      </c>
      <c r="B76" s="15">
        <v>76</v>
      </c>
    </row>
    <row r="77" spans="1:2" x14ac:dyDescent="0.2">
      <c r="A77" s="14" t="s">
        <v>103</v>
      </c>
      <c r="B77" s="15">
        <v>77</v>
      </c>
    </row>
    <row r="78" spans="1:2" x14ac:dyDescent="0.2">
      <c r="A78" s="14" t="s">
        <v>104</v>
      </c>
      <c r="B78" s="15">
        <v>78</v>
      </c>
    </row>
    <row r="79" spans="1:2" x14ac:dyDescent="0.2">
      <c r="A79" s="14" t="s">
        <v>105</v>
      </c>
      <c r="B79" s="15">
        <v>79</v>
      </c>
    </row>
    <row r="80" spans="1:2" x14ac:dyDescent="0.2">
      <c r="A80" s="14" t="s">
        <v>106</v>
      </c>
      <c r="B80" s="15">
        <v>80</v>
      </c>
    </row>
    <row r="81" spans="1:2" x14ac:dyDescent="0.2">
      <c r="A81" s="14" t="s">
        <v>107</v>
      </c>
      <c r="B81" s="15">
        <v>81</v>
      </c>
    </row>
    <row r="82" spans="1:2" x14ac:dyDescent="0.2">
      <c r="A82" s="14" t="s">
        <v>108</v>
      </c>
      <c r="B82" s="15">
        <v>82</v>
      </c>
    </row>
    <row r="83" spans="1:2" x14ac:dyDescent="0.2">
      <c r="A83" s="14" t="s">
        <v>109</v>
      </c>
      <c r="B83" s="15">
        <v>83</v>
      </c>
    </row>
    <row r="84" spans="1:2" x14ac:dyDescent="0.2">
      <c r="A84" s="14" t="s">
        <v>110</v>
      </c>
      <c r="B84" s="15">
        <v>84</v>
      </c>
    </row>
    <row r="85" spans="1:2" x14ac:dyDescent="0.2">
      <c r="A85" s="14" t="s">
        <v>111</v>
      </c>
      <c r="B85" s="15">
        <v>85</v>
      </c>
    </row>
    <row r="86" spans="1:2" x14ac:dyDescent="0.2">
      <c r="A86" s="14" t="s">
        <v>112</v>
      </c>
      <c r="B86" s="15">
        <v>86</v>
      </c>
    </row>
    <row r="87" spans="1:2" x14ac:dyDescent="0.2">
      <c r="A87" s="14" t="s">
        <v>113</v>
      </c>
      <c r="B87" s="15">
        <v>87</v>
      </c>
    </row>
    <row r="88" spans="1:2" x14ac:dyDescent="0.2">
      <c r="A88" s="14" t="s">
        <v>114</v>
      </c>
      <c r="B88" s="15">
        <v>88</v>
      </c>
    </row>
    <row r="89" spans="1:2" x14ac:dyDescent="0.2">
      <c r="A89" s="14" t="s">
        <v>115</v>
      </c>
      <c r="B89" s="15">
        <v>89</v>
      </c>
    </row>
    <row r="90" spans="1:2" x14ac:dyDescent="0.2">
      <c r="A90" s="14" t="s">
        <v>116</v>
      </c>
      <c r="B90" s="15">
        <v>90</v>
      </c>
    </row>
    <row r="91" spans="1:2" x14ac:dyDescent="0.2">
      <c r="A91" s="14" t="s">
        <v>117</v>
      </c>
      <c r="B91" s="15">
        <v>91</v>
      </c>
    </row>
    <row r="92" spans="1:2" x14ac:dyDescent="0.2">
      <c r="A92" s="14" t="s">
        <v>118</v>
      </c>
      <c r="B92" s="15">
        <v>92</v>
      </c>
    </row>
    <row r="93" spans="1:2" x14ac:dyDescent="0.2">
      <c r="A93" s="14" t="s">
        <v>119</v>
      </c>
      <c r="B93" s="15">
        <v>93</v>
      </c>
    </row>
    <row r="94" spans="1:2" x14ac:dyDescent="0.2">
      <c r="A94" s="14" t="s">
        <v>120</v>
      </c>
      <c r="B94" s="15">
        <v>94</v>
      </c>
    </row>
    <row r="95" spans="1:2" x14ac:dyDescent="0.2">
      <c r="A95" s="14" t="s">
        <v>121</v>
      </c>
      <c r="B95" s="15">
        <v>95</v>
      </c>
    </row>
    <row r="96" spans="1:2" x14ac:dyDescent="0.2">
      <c r="A96" s="14" t="s">
        <v>122</v>
      </c>
      <c r="B96" s="15">
        <v>96</v>
      </c>
    </row>
    <row r="97" spans="1:2" x14ac:dyDescent="0.2">
      <c r="A97" s="14" t="s">
        <v>123</v>
      </c>
      <c r="B97" s="15">
        <v>97</v>
      </c>
    </row>
    <row r="98" spans="1:2" x14ac:dyDescent="0.2">
      <c r="A98" s="14" t="s">
        <v>124</v>
      </c>
      <c r="B98" s="15">
        <v>98</v>
      </c>
    </row>
    <row r="99" spans="1:2" x14ac:dyDescent="0.2">
      <c r="A99" s="14" t="s">
        <v>125</v>
      </c>
      <c r="B99" s="15">
        <v>99</v>
      </c>
    </row>
    <row r="100" spans="1:2" x14ac:dyDescent="0.2">
      <c r="A100" s="14" t="s">
        <v>126</v>
      </c>
      <c r="B100" s="15">
        <v>100</v>
      </c>
    </row>
    <row r="101" spans="1:2" x14ac:dyDescent="0.2">
      <c r="A101" s="14" t="s">
        <v>127</v>
      </c>
      <c r="B101" s="15">
        <v>101</v>
      </c>
    </row>
    <row r="102" spans="1:2" x14ac:dyDescent="0.2">
      <c r="A102" s="14" t="s">
        <v>128</v>
      </c>
      <c r="B102" s="15">
        <v>102</v>
      </c>
    </row>
    <row r="103" spans="1:2" x14ac:dyDescent="0.2">
      <c r="A103" s="14" t="s">
        <v>129</v>
      </c>
      <c r="B103" s="15">
        <v>103</v>
      </c>
    </row>
    <row r="104" spans="1:2" x14ac:dyDescent="0.2">
      <c r="A104" s="14" t="s">
        <v>130</v>
      </c>
      <c r="B104" s="15">
        <v>104</v>
      </c>
    </row>
    <row r="105" spans="1:2" x14ac:dyDescent="0.2">
      <c r="A105" s="14" t="s">
        <v>131</v>
      </c>
      <c r="B105" s="15">
        <v>105</v>
      </c>
    </row>
    <row r="106" spans="1:2" x14ac:dyDescent="0.2">
      <c r="A106" s="14" t="s">
        <v>132</v>
      </c>
      <c r="B106" s="15">
        <v>106</v>
      </c>
    </row>
    <row r="107" spans="1:2" x14ac:dyDescent="0.2">
      <c r="A107" s="14" t="s">
        <v>133</v>
      </c>
      <c r="B107" s="15">
        <v>107</v>
      </c>
    </row>
    <row r="108" spans="1:2" x14ac:dyDescent="0.2">
      <c r="A108" s="14" t="s">
        <v>134</v>
      </c>
      <c r="B108" s="15">
        <v>108</v>
      </c>
    </row>
    <row r="109" spans="1:2" x14ac:dyDescent="0.2">
      <c r="A109" s="14" t="s">
        <v>135</v>
      </c>
      <c r="B109" s="15">
        <v>109</v>
      </c>
    </row>
    <row r="110" spans="1:2" x14ac:dyDescent="0.2">
      <c r="A110" s="14" t="s">
        <v>136</v>
      </c>
      <c r="B110" s="15">
        <v>110</v>
      </c>
    </row>
    <row r="111" spans="1:2" x14ac:dyDescent="0.2">
      <c r="A111" s="14" t="s">
        <v>137</v>
      </c>
      <c r="B111" s="15">
        <v>111</v>
      </c>
    </row>
    <row r="112" spans="1:2" x14ac:dyDescent="0.2">
      <c r="A112" s="14" t="s">
        <v>138</v>
      </c>
      <c r="B112" s="15">
        <v>112</v>
      </c>
    </row>
    <row r="113" spans="1:2" x14ac:dyDescent="0.2">
      <c r="A113" s="14" t="s">
        <v>139</v>
      </c>
      <c r="B113" s="15">
        <v>113</v>
      </c>
    </row>
    <row r="114" spans="1:2" x14ac:dyDescent="0.2">
      <c r="A114" s="14" t="s">
        <v>140</v>
      </c>
      <c r="B114" s="15">
        <v>114</v>
      </c>
    </row>
    <row r="115" spans="1:2" x14ac:dyDescent="0.2">
      <c r="A115" s="14" t="s">
        <v>141</v>
      </c>
      <c r="B115" s="15">
        <v>115</v>
      </c>
    </row>
    <row r="116" spans="1:2" x14ac:dyDescent="0.2">
      <c r="A116" s="14" t="s">
        <v>142</v>
      </c>
      <c r="B116" s="15">
        <v>116</v>
      </c>
    </row>
    <row r="117" spans="1:2" x14ac:dyDescent="0.2">
      <c r="A117" s="14" t="s">
        <v>143</v>
      </c>
      <c r="B117" s="15">
        <v>117</v>
      </c>
    </row>
    <row r="118" spans="1:2" x14ac:dyDescent="0.2">
      <c r="A118" s="14" t="s">
        <v>144</v>
      </c>
      <c r="B118" s="15">
        <v>118</v>
      </c>
    </row>
    <row r="119" spans="1:2" x14ac:dyDescent="0.2">
      <c r="A119" s="14" t="s">
        <v>145</v>
      </c>
      <c r="B119" s="15">
        <v>119</v>
      </c>
    </row>
    <row r="120" spans="1:2" x14ac:dyDescent="0.2">
      <c r="A120" s="14" t="s">
        <v>146</v>
      </c>
      <c r="B120" s="15">
        <v>120</v>
      </c>
    </row>
    <row r="121" spans="1:2" x14ac:dyDescent="0.2">
      <c r="A121" s="14" t="s">
        <v>147</v>
      </c>
      <c r="B121" s="15">
        <v>121</v>
      </c>
    </row>
    <row r="122" spans="1:2" x14ac:dyDescent="0.2">
      <c r="A122" s="14" t="s">
        <v>148</v>
      </c>
      <c r="B122" s="15">
        <v>122</v>
      </c>
    </row>
    <row r="123" spans="1:2" x14ac:dyDescent="0.2">
      <c r="A123" s="14" t="s">
        <v>149</v>
      </c>
      <c r="B123" s="15">
        <v>123</v>
      </c>
    </row>
    <row r="124" spans="1:2" x14ac:dyDescent="0.2">
      <c r="A124" s="14" t="s">
        <v>150</v>
      </c>
      <c r="B124" s="15">
        <v>124</v>
      </c>
    </row>
    <row r="125" spans="1:2" x14ac:dyDescent="0.2">
      <c r="A125" s="14" t="s">
        <v>151</v>
      </c>
      <c r="B125" s="15">
        <v>125</v>
      </c>
    </row>
    <row r="126" spans="1:2" x14ac:dyDescent="0.2">
      <c r="A126" s="14" t="s">
        <v>152</v>
      </c>
      <c r="B126" s="15">
        <v>126</v>
      </c>
    </row>
    <row r="127" spans="1:2" x14ac:dyDescent="0.2">
      <c r="A127" s="14" t="s">
        <v>153</v>
      </c>
      <c r="B127" s="15">
        <v>127</v>
      </c>
    </row>
    <row r="128" spans="1:2" x14ac:dyDescent="0.2">
      <c r="A128" s="14" t="s">
        <v>154</v>
      </c>
      <c r="B128" s="15">
        <v>128</v>
      </c>
    </row>
    <row r="129" spans="1:2" x14ac:dyDescent="0.2">
      <c r="A129" s="14" t="s">
        <v>155</v>
      </c>
      <c r="B129" s="15">
        <v>129</v>
      </c>
    </row>
    <row r="130" spans="1:2" x14ac:dyDescent="0.2">
      <c r="A130" s="14" t="s">
        <v>156</v>
      </c>
      <c r="B130" s="15">
        <v>130</v>
      </c>
    </row>
    <row r="131" spans="1:2" x14ac:dyDescent="0.2">
      <c r="A131" s="14" t="s">
        <v>157</v>
      </c>
      <c r="B131" s="15">
        <v>131</v>
      </c>
    </row>
    <row r="132" spans="1:2" x14ac:dyDescent="0.2">
      <c r="A132" s="14" t="s">
        <v>158</v>
      </c>
      <c r="B132" s="15">
        <v>132</v>
      </c>
    </row>
    <row r="133" spans="1:2" x14ac:dyDescent="0.2">
      <c r="A133" s="14" t="s">
        <v>159</v>
      </c>
      <c r="B133" s="15">
        <v>133</v>
      </c>
    </row>
    <row r="134" spans="1:2" x14ac:dyDescent="0.2">
      <c r="A134" s="14" t="s">
        <v>160</v>
      </c>
      <c r="B134" s="15">
        <v>134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e28a2b-e10b-43e8-97f1-0c2ccf319393" xsi:nil="true"/>
    <lcf76f155ced4ddcb4097134ff3c332f xmlns="26fe26d5-3927-43a0-8c22-e8c677b6fd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4AAD902B470D4DAB77276B836012C0" ma:contentTypeVersion="13" ma:contentTypeDescription="Crée un document." ma:contentTypeScope="" ma:versionID="ae4b67466d3654759c870b36d4864cda">
  <xsd:schema xmlns:xsd="http://www.w3.org/2001/XMLSchema" xmlns:xs="http://www.w3.org/2001/XMLSchema" xmlns:p="http://schemas.microsoft.com/office/2006/metadata/properties" xmlns:ns2="26fe26d5-3927-43a0-8c22-e8c677b6fdba" xmlns:ns3="0ae28a2b-e10b-43e8-97f1-0c2ccf319393" targetNamespace="http://schemas.microsoft.com/office/2006/metadata/properties" ma:root="true" ma:fieldsID="2b375fabd9ae7d1fbf4c484ab79e9f9c" ns2:_="" ns3:_="">
    <xsd:import namespace="26fe26d5-3927-43a0-8c22-e8c677b6fdba"/>
    <xsd:import namespace="0ae28a2b-e10b-43e8-97f1-0c2ccf3193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e26d5-3927-43a0-8c22-e8c677b6fd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28a2b-e10b-43e8-97f1-0c2ccf3193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3a7e34-a448-4796-97f7-f1d7e1c3b21f}" ma:internalName="TaxCatchAll" ma:showField="CatchAllData" ma:web="0ae28a2b-e10b-43e8-97f1-0c2ccf3193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7884D1-FDED-44A1-81B3-FBA507BD31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77245F-3283-4D9E-AFD3-90EE218FB242}">
  <ds:schemaRefs>
    <ds:schemaRef ds:uri="http://schemas.microsoft.com/office/2006/metadata/properties"/>
    <ds:schemaRef ds:uri="http://schemas.microsoft.com/office/infopath/2007/PartnerControls"/>
    <ds:schemaRef ds:uri="be9de59f-95f2-45f8-8afc-a5505f208adf"/>
    <ds:schemaRef ds:uri="0ae28a2b-e10b-43e8-97f1-0c2ccf319393"/>
  </ds:schemaRefs>
</ds:datastoreItem>
</file>

<file path=customXml/itemProps3.xml><?xml version="1.0" encoding="utf-8"?>
<ds:datastoreItem xmlns:ds="http://schemas.openxmlformats.org/officeDocument/2006/customXml" ds:itemID="{7E3D7B0C-4453-49E6-B3A3-5DA2BA4513D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Préalable</vt:lpstr>
      <vt:lpstr>Définitive</vt:lpstr>
      <vt:lpstr>Donnees1</vt:lpstr>
    </vt:vector>
  </TitlesOfParts>
  <Company>EtatFR 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Krattinger Laurent</dc:creator>
  <cp:lastModifiedBy>Bovet Véronique</cp:lastModifiedBy>
  <cp:lastPrinted>2020-06-09T11:25:07Z</cp:lastPrinted>
  <dcterms:created xsi:type="dcterms:W3CDTF">2020-05-28T08:24:24Z</dcterms:created>
  <dcterms:modified xsi:type="dcterms:W3CDTF">2023-03-07T13:46:29Z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0x010100524AAD902B470D4DAB77276B836012C0</vt:lpwstr>
  </property>
  <property fmtid="{D5CDD505-2E9C-101B-9397-08002B2CF9AE}" pid="3" name="Order">
    <vt:r8>41600</vt:r8>
  </property>
  <property fmtid="{D5CDD505-2E9C-101B-9397-08002B2CF9AE}" pid="4" name="MediaServiceImageTags">
    <vt:lpwstr/>
  </property>
</Properties>
</file>